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mc:AlternateContent xmlns:mc="http://schemas.openxmlformats.org/markup-compatibility/2006">
    <mc:Choice Requires="x15">
      <x15ac:absPath xmlns:x15ac="http://schemas.microsoft.com/office/spreadsheetml/2010/11/ac" url="Z:\424519 OŠ Savsko naselje dozidava\PZI\PZI_REVIZIJA_PROJEKT\1_1_NACRT ARHITEKTURE\Popis GO del\"/>
    </mc:Choice>
  </mc:AlternateContent>
  <xr:revisionPtr revIDLastSave="0" documentId="13_ncr:1_{E658008A-EDFA-448A-A592-CF24CF9F7D38}" xr6:coauthVersionLast="47" xr6:coauthVersionMax="47" xr10:uidLastSave="{00000000-0000-0000-0000-000000000000}"/>
  <bookViews>
    <workbookView xWindow="-120" yWindow="-120" windowWidth="38640" windowHeight="21240" tabRatio="955" activeTab="3" xr2:uid="{00000000-000D-0000-FFFF-FFFF00000000}"/>
  </bookViews>
  <sheets>
    <sheet name="Uvod v Projektantski popis" sheetId="22" r:id="rId1"/>
    <sheet name="Rekapitulacija GO del" sheetId="1" r:id="rId2"/>
    <sheet name="Pripravljalna in zaključna dela" sheetId="3" r:id="rId3"/>
    <sheet name="A0. Rušitvena dela" sheetId="4" r:id="rId4"/>
    <sheet name="A1. Zemeljska dela" sheetId="5" r:id="rId5"/>
    <sheet name="A2. Tesarska dela" sheetId="6" r:id="rId6"/>
    <sheet name="A3. Betonska dela" sheetId="7" r:id="rId7"/>
    <sheet name="A4. Zidarska dela" sheetId="8" r:id="rId8"/>
    <sheet name="A5. Gradbeni oder" sheetId="9" r:id="rId9"/>
    <sheet name="A6. Kanalizacija" sheetId="10" r:id="rId10"/>
    <sheet name="B1. Krovsko kleparska dela" sheetId="12" r:id="rId11"/>
    <sheet name="B2. Estrihi" sheetId="13" r:id="rId12"/>
    <sheet name="B3. Mizar. in Ključavnič. dela" sheetId="14" r:id="rId13"/>
    <sheet name="B4. PVC in ALU dela" sheetId="15" r:id="rId14"/>
    <sheet name="B5. Keramičarska dela" sheetId="16" r:id="rId15"/>
    <sheet name="B6. Tlakarska dela" sheetId="17" r:id="rId16"/>
    <sheet name="B7. Suhomontažna dela" sheetId="18" r:id="rId17"/>
    <sheet name="B8. Slikopleskarska dela" sheetId="19" r:id="rId18"/>
    <sheet name="B9. Fasada" sheetId="20" r:id="rId19"/>
    <sheet name="B10. Dvigalo" sheetId="21" r:id="rId20"/>
  </sheets>
  <definedNames>
    <definedName name="_1Excel_BuiltIn_Print_Area_1_1" localSheetId="0">#REF!</definedName>
    <definedName name="_1Excel_BuiltIn_Print_Area_1_1">#REF!</definedName>
    <definedName name="_1Excel_BuiltIn_Print_Area_5_1_1" localSheetId="0">#REF!</definedName>
    <definedName name="_1Excel_BuiltIn_Print_Area_5_1_1">#REF!</definedName>
    <definedName name="_1Excel_BuiltIn_Print_Area_5_1_2" localSheetId="0">#REF!</definedName>
    <definedName name="_1Excel_BuiltIn_Print_Area_5_1_2">#REF!</definedName>
    <definedName name="_2Excel_BuiltIn_Print_Area_5_1_1">#REF!</definedName>
    <definedName name="_3Excel_BuiltIn_Print_Area_8_1_1">#REF!</definedName>
    <definedName name="_4Excel_BuiltIn_Print_Titles_6_1_1">#REF!</definedName>
    <definedName name="a" localSheetId="0">#REF!</definedName>
    <definedName name="a">#REF!</definedName>
    <definedName name="b" localSheetId="3">#REF!</definedName>
    <definedName name="b" localSheetId="0">#REF!</definedName>
    <definedName name="b">#REF!</definedName>
    <definedName name="Excel_BuiltIn_Print_Area_1_2">#REF!</definedName>
    <definedName name="Excel_BuiltIn_Print_Area_11">#REF!</definedName>
    <definedName name="Excel_BuiltIn_Print_Area_11_1">#REF!</definedName>
    <definedName name="Excel_BuiltIn_Print_Area_11_1_11">#REF!</definedName>
    <definedName name="Excel_BuiltIn_Print_Area_12">#REF!</definedName>
    <definedName name="Excel_BuiltIn_Print_Area_14_1">"$#REF!.$A$1:$IV$64784"</definedName>
    <definedName name="Excel_BuiltIn_Print_Area_16_1">"$#REF!.$A$1:$IV$64784"</definedName>
    <definedName name="Excel_BuiltIn_Print_Area_2_1">#REF!</definedName>
    <definedName name="Excel_BuiltIn_Print_Area_3_1">#REF!</definedName>
    <definedName name="Excel_BuiltIn_Print_Area_4_1">#REF!</definedName>
    <definedName name="Excel_BuiltIn_Print_Area_4_1_1">#REF!</definedName>
    <definedName name="Excel_BuiltIn_Print_Area_5_1">#REF!</definedName>
    <definedName name="Excel_BuiltIn_Print_Area_6_1">#REF!</definedName>
    <definedName name="Excel_BuiltIn_Print_Area_8_1">#REF!</definedName>
    <definedName name="Excel_BuiltIn_Print_Area_9_1">#REF!</definedName>
    <definedName name="Excel_BuiltIn_Print_Titles_1">#REF!</definedName>
    <definedName name="Excel_BuiltIn_Print_Titles_1_1_1">#REF!</definedName>
    <definedName name="Excel_BuiltIn_Print_Titles_10">#REF!</definedName>
    <definedName name="Excel_BuiltIn_Print_Titles_11">#REF!</definedName>
    <definedName name="Excel_BuiltIn_Print_Titles_12">#REF!</definedName>
    <definedName name="Excel_BuiltIn_Print_Titles_2">#REF!</definedName>
    <definedName name="Excel_BuiltIn_Print_Titles_3">#REF!</definedName>
    <definedName name="Excel_BuiltIn_Print_Titles_4_1">#REF!</definedName>
    <definedName name="Excel_BuiltIn_Print_Titles_4_1_1">#REF!</definedName>
    <definedName name="Excel_BuiltIn_Print_Titles_5">#REF!</definedName>
    <definedName name="Excel_BuiltIn_Print_Titles_6">#REF!</definedName>
    <definedName name="Excel_BuiltIn_Print_Titles_6_1">#REF!</definedName>
    <definedName name="Excel_BuiltIn_Print_Titles_6_1_1">#REF!</definedName>
    <definedName name="Excel_BuiltIn_Print_Titles_7">#REF!</definedName>
    <definedName name="Excel_BuiltIn_Print_Titles_8">#REF!</definedName>
    <definedName name="Excel_BuiltIn_Print_Titles_9">#REF!</definedName>
    <definedName name="j" localSheetId="3">#REF!</definedName>
    <definedName name="j">#REF!</definedName>
    <definedName name="n" localSheetId="3">#REF!</definedName>
    <definedName name="n">#REF!</definedName>
    <definedName name="_xlnm.Print_Area" localSheetId="3">'A0. Rušitvena dela'!$A$1:$F$37</definedName>
    <definedName name="_xlnm.Print_Area" localSheetId="4">'A1. Zemeljska dela'!$A$1:$F$42</definedName>
    <definedName name="_xlnm.Print_Area" localSheetId="5">'A2. Tesarska dela'!$A$1:$F$78</definedName>
    <definedName name="_xlnm.Print_Area" localSheetId="6">'A3. Betonska dela'!$A$1:$F$55</definedName>
    <definedName name="_xlnm.Print_Area" localSheetId="7">'A4. Zidarska dela'!$A$1:$F$74</definedName>
    <definedName name="_xlnm.Print_Area" localSheetId="8">'A5. Gradbeni oder'!$A$1:$F$40</definedName>
    <definedName name="_xlnm.Print_Area" localSheetId="9">'A6. Kanalizacija'!$A$1:$F$25</definedName>
    <definedName name="_xlnm.Print_Area" localSheetId="10">'B1. Krovsko kleparska dela'!$A$1:$F$117</definedName>
    <definedName name="_xlnm.Print_Area" localSheetId="19">'B10. Dvigalo'!$A$1:$F$17</definedName>
    <definedName name="_xlnm.Print_Area" localSheetId="11">'B2. Estrihi'!$A$1:$F$32</definedName>
    <definedName name="_xlnm.Print_Area" localSheetId="12">'B3. Mizar. in Ključavnič. dela'!$A$1:$F$153</definedName>
    <definedName name="_xlnm.Print_Area" localSheetId="13">'B4. PVC in ALU dela'!$A$1:$F$236</definedName>
    <definedName name="_xlnm.Print_Area" localSheetId="14">'B5. Keramičarska dela'!$A$1:$F$41</definedName>
    <definedName name="_xlnm.Print_Area" localSheetId="15">'B6. Tlakarska dela'!$A$1:$F$33</definedName>
    <definedName name="_xlnm.Print_Area" localSheetId="16">'B7. Suhomontažna dela'!$A$1:$F$97</definedName>
    <definedName name="_xlnm.Print_Area" localSheetId="17">'B8. Slikopleskarska dela'!$A$1:$F$42</definedName>
    <definedName name="_xlnm.Print_Area" localSheetId="18">'B9. Fasada'!$A$1:$F$64</definedName>
    <definedName name="_xlnm.Print_Area" localSheetId="2">'Pripravljalna in zaključna dela'!$A$1:$F$37</definedName>
    <definedName name="_xlnm.Print_Area" localSheetId="1">'Rekapitulacija GO del'!$A$1:$E$59</definedName>
    <definedName name="_xlnm.Print_Titles" localSheetId="3">'A0. Rušitvena dela'!$2:$3</definedName>
    <definedName name="_xlnm.Print_Titles" localSheetId="4">'A1. Zemeljska dela'!$1:$2</definedName>
    <definedName name="_xlnm.Print_Titles" localSheetId="5">'A2. Tesarska dela'!$1:$2</definedName>
    <definedName name="_xlnm.Print_Titles" localSheetId="6">'A3. Betonska dela'!$1:$2</definedName>
    <definedName name="_xlnm.Print_Titles" localSheetId="7">'A4. Zidarska dela'!$1:$2</definedName>
    <definedName name="_xlnm.Print_Titles" localSheetId="8">'A5. Gradbeni oder'!$1:$2</definedName>
    <definedName name="_xlnm.Print_Titles" localSheetId="10">'B1. Krovsko kleparska dela'!$1:$2</definedName>
    <definedName name="_xlnm.Print_Titles" localSheetId="11">'B2. Estrihi'!$1:$2</definedName>
    <definedName name="_xlnm.Print_Titles" localSheetId="12">'B3. Mizar. in Ključavnič. dela'!$1:$2</definedName>
    <definedName name="_xlnm.Print_Titles" localSheetId="13">'B4. PVC in ALU dela'!$1:$2</definedName>
    <definedName name="_xlnm.Print_Titles" localSheetId="14">'B5. Keramičarska dela'!$1:$2</definedName>
    <definedName name="_xlnm.Print_Titles" localSheetId="15">'B6. Tlakarska dela'!$1:$2</definedName>
    <definedName name="_xlnm.Print_Titles" localSheetId="16">'B7. Suhomontažna dela'!$1:$2</definedName>
    <definedName name="_xlnm.Print_Titles" localSheetId="17">'B8. Slikopleskarska dela'!$1:$2</definedName>
    <definedName name="_xlnm.Print_Titles" localSheetId="18">'B9. Fasada'!$1:$2</definedName>
    <definedName name="_xlnm.Print_Titles" localSheetId="2">'Pripravljalna in zaključna dela'!$1:$2</definedName>
    <definedName name="v" localSheetId="3">#REF!</definedName>
    <definedName name="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38" i="1" l="1"/>
  <c r="F31" i="16"/>
  <c r="F32" i="16"/>
  <c r="F208" i="15" l="1"/>
  <c r="F130" i="15"/>
  <c r="F158" i="15" l="1"/>
  <c r="F148" i="15"/>
  <c r="F141" i="15"/>
  <c r="F166" i="15"/>
  <c r="F162" i="15"/>
  <c r="F78" i="15"/>
  <c r="F67" i="15"/>
  <c r="F66" i="15"/>
  <c r="F63" i="15"/>
  <c r="F62" i="15"/>
  <c r="F51" i="15"/>
  <c r="F50" i="15"/>
  <c r="F47" i="15"/>
  <c r="F43" i="15"/>
  <c r="F37" i="15"/>
  <c r="F31" i="15"/>
  <c r="F25" i="15" l="1"/>
  <c r="F233" i="15"/>
  <c r="F231" i="15"/>
  <c r="F228" i="15"/>
  <c r="F62" i="8" l="1"/>
  <c r="F62" i="20" l="1"/>
  <c r="F94" i="18"/>
  <c r="F150" i="14"/>
  <c r="F75" i="6"/>
  <c r="F73" i="6"/>
  <c r="F71" i="6"/>
  <c r="A8" i="22"/>
  <c r="A10" i="22"/>
  <c r="A12" i="22" s="1"/>
  <c r="A14" i="22" s="1"/>
  <c r="A16" i="22" s="1"/>
  <c r="A18" i="22" s="1"/>
  <c r="A20" i="22" s="1"/>
  <c r="A22" i="22" s="1"/>
  <c r="A24" i="22" s="1"/>
  <c r="A26" i="22" s="1"/>
  <c r="A28" i="22" s="1"/>
  <c r="A30" i="22" s="1"/>
  <c r="A32" i="22" s="1"/>
  <c r="A34" i="22" s="1"/>
  <c r="A36" i="22" s="1"/>
  <c r="A38" i="22" s="1"/>
  <c r="A40" i="22" s="1"/>
  <c r="A42" i="22" s="1"/>
  <c r="A44" i="22" s="1"/>
  <c r="A46" i="22" s="1"/>
  <c r="A48" i="22" s="1"/>
  <c r="A50" i="22" s="1"/>
  <c r="A52" i="22" s="1"/>
  <c r="A54" i="22" s="1"/>
  <c r="F148" i="14"/>
  <c r="F37" i="5" l="1"/>
  <c r="F138" i="14"/>
  <c r="F137" i="14"/>
  <c r="F134" i="14"/>
  <c r="F133" i="14"/>
  <c r="F132" i="14"/>
  <c r="F131" i="14"/>
  <c r="F128" i="14"/>
  <c r="F125" i="14"/>
  <c r="F120" i="14"/>
  <c r="F117" i="14"/>
  <c r="F114" i="14"/>
  <c r="F111" i="14"/>
  <c r="F108" i="14"/>
  <c r="F105" i="14"/>
  <c r="F102" i="14"/>
  <c r="F99" i="14"/>
  <c r="F96" i="14"/>
  <c r="F84" i="14"/>
  <c r="F81" i="14"/>
  <c r="F78" i="14"/>
  <c r="F75" i="14"/>
  <c r="F72" i="14"/>
  <c r="F69" i="14"/>
  <c r="F66" i="14"/>
  <c r="F63" i="14"/>
  <c r="F60" i="14"/>
  <c r="F57" i="14"/>
  <c r="F54" i="14"/>
  <c r="F51" i="14"/>
  <c r="F48" i="14"/>
  <c r="F45" i="14"/>
  <c r="F42" i="14"/>
  <c r="F39" i="14"/>
  <c r="F36" i="14"/>
  <c r="F33" i="14"/>
  <c r="F30" i="14"/>
  <c r="F225" i="15"/>
  <c r="F224" i="15"/>
  <c r="F223" i="15"/>
  <c r="F220" i="15"/>
  <c r="F217" i="15"/>
  <c r="F214" i="15"/>
  <c r="F211" i="15"/>
  <c r="F205" i="15"/>
  <c r="F202" i="15"/>
  <c r="F199" i="15"/>
  <c r="F196" i="15"/>
  <c r="F193" i="15"/>
  <c r="F190" i="15"/>
  <c r="F187" i="15"/>
  <c r="F184" i="15"/>
  <c r="F181" i="15"/>
  <c r="F178" i="15"/>
  <c r="F175" i="15"/>
  <c r="F172" i="15"/>
  <c r="F169" i="15"/>
  <c r="F165" i="15"/>
  <c r="F161" i="15"/>
  <c r="F157" i="15"/>
  <c r="F154" i="15"/>
  <c r="F151" i="15"/>
  <c r="F147" i="15"/>
  <c r="F144" i="15"/>
  <c r="F140" i="15"/>
  <c r="F137" i="15"/>
  <c r="F134" i="15"/>
  <c r="F127" i="15"/>
  <c r="F99" i="15"/>
  <c r="F96" i="15"/>
  <c r="F93" i="15"/>
  <c r="F90" i="15"/>
  <c r="F87" i="15"/>
  <c r="F84" i="15"/>
  <c r="F81" i="15"/>
  <c r="F77" i="15"/>
  <c r="F74" i="15"/>
  <c r="F71" i="15"/>
  <c r="F70" i="15"/>
  <c r="F59" i="15"/>
  <c r="F58" i="15"/>
  <c r="F55" i="15"/>
  <c r="F54" i="15"/>
  <c r="F46" i="15"/>
  <c r="F40" i="15"/>
  <c r="F34" i="15"/>
  <c r="F28" i="15"/>
  <c r="F22" i="15"/>
  <c r="F236" i="15" l="1"/>
  <c r="F40" i="19"/>
  <c r="F35" i="4"/>
  <c r="F33" i="4"/>
  <c r="F31" i="4"/>
  <c r="F29" i="4"/>
  <c r="F27" i="4"/>
  <c r="F25" i="4"/>
  <c r="F23" i="4"/>
  <c r="F21" i="4"/>
  <c r="F19" i="4"/>
  <c r="F17" i="4"/>
  <c r="F51" i="18"/>
  <c r="F50" i="18"/>
  <c r="F26" i="17"/>
  <c r="F22" i="17"/>
  <c r="F39" i="16"/>
  <c r="F38" i="16"/>
  <c r="F37" i="16"/>
  <c r="F51" i="8" l="1"/>
  <c r="F49" i="7"/>
  <c r="F63" i="6" l="1"/>
  <c r="F39" i="6"/>
  <c r="F36" i="6"/>
  <c r="F35" i="6"/>
  <c r="F32" i="6"/>
  <c r="F31" i="6"/>
  <c r="F55" i="6"/>
  <c r="F52" i="6"/>
  <c r="F49" i="6"/>
  <c r="F46" i="6"/>
  <c r="F42" i="6"/>
  <c r="F69" i="18"/>
  <c r="F66" i="18"/>
  <c r="F145" i="14"/>
  <c r="F142" i="14"/>
  <c r="F152" i="14" s="1"/>
  <c r="F105" i="12"/>
  <c r="F104" i="12"/>
  <c r="F100" i="12"/>
  <c r="F99" i="12"/>
  <c r="F96" i="12"/>
  <c r="F95" i="12"/>
  <c r="F92" i="12"/>
  <c r="F52" i="12" l="1"/>
  <c r="F114" i="12"/>
  <c r="F111" i="12"/>
  <c r="F108" i="12"/>
  <c r="F83" i="12" l="1"/>
  <c r="F82" i="12"/>
  <c r="F81" i="12"/>
  <c r="F80" i="12"/>
  <c r="F79" i="12"/>
  <c r="F78" i="12"/>
  <c r="F77" i="12"/>
  <c r="F75" i="12"/>
  <c r="F57" i="18"/>
  <c r="F59" i="18"/>
  <c r="F47" i="18"/>
  <c r="F42" i="18"/>
  <c r="F46" i="18"/>
  <c r="F41" i="18"/>
  <c r="F24" i="7" l="1"/>
  <c r="F25" i="7"/>
  <c r="F19" i="7"/>
  <c r="F20" i="7"/>
  <c r="F57" i="20"/>
  <c r="F56" i="20"/>
  <c r="F42" i="20"/>
  <c r="F41" i="20"/>
  <c r="F48" i="20"/>
  <c r="F25" i="17"/>
  <c r="F21" i="17"/>
  <c r="F92" i="18"/>
  <c r="F89" i="18"/>
  <c r="F86" i="18"/>
  <c r="F83" i="18"/>
  <c r="F80" i="18"/>
  <c r="F77" i="18"/>
  <c r="F74" i="18"/>
  <c r="F62" i="6" l="1"/>
  <c r="F71" i="12" l="1"/>
  <c r="F70" i="12"/>
  <c r="F69" i="12"/>
  <c r="F68" i="12"/>
  <c r="F67" i="12"/>
  <c r="F66" i="12"/>
  <c r="F65" i="12"/>
  <c r="F63" i="12"/>
  <c r="F37" i="20"/>
  <c r="F40" i="20"/>
  <c r="F38" i="18"/>
  <c r="F58" i="12" l="1"/>
  <c r="F12" i="21"/>
  <c r="F90" i="12" l="1"/>
  <c r="F61" i="20"/>
  <c r="F57" i="12" l="1"/>
  <c r="F28" i="3" l="1"/>
  <c r="F53" i="20" l="1"/>
  <c r="F52" i="20"/>
  <c r="F51" i="20"/>
  <c r="F45" i="20" l="1"/>
  <c r="F54" i="12" l="1"/>
  <c r="F56" i="12"/>
  <c r="F91" i="12" l="1"/>
  <c r="F10" i="10"/>
  <c r="F87" i="12"/>
  <c r="F86" i="12"/>
  <c r="F59" i="12"/>
  <c r="F55" i="12"/>
  <c r="F53" i="12"/>
  <c r="F51" i="12"/>
  <c r="F11" i="10"/>
  <c r="F50" i="8" l="1"/>
  <c r="F39" i="8"/>
  <c r="F68" i="6" l="1"/>
  <c r="F46" i="7"/>
  <c r="F45" i="7"/>
  <c r="F26" i="8" l="1"/>
  <c r="F25" i="8"/>
  <c r="F27" i="8" l="1"/>
  <c r="F28" i="6" l="1"/>
  <c r="F39" i="7"/>
  <c r="F34" i="7"/>
  <c r="F31" i="7" l="1"/>
  <c r="F23" i="6"/>
  <c r="F14" i="4" l="1"/>
  <c r="F37" i="4" s="1"/>
  <c r="F36" i="9" l="1"/>
  <c r="F28" i="19" l="1"/>
  <c r="F27" i="19"/>
  <c r="F38" i="8" l="1"/>
  <c r="F40" i="8"/>
  <c r="F58" i="6" l="1"/>
  <c r="F38" i="7"/>
  <c r="F8" i="21" l="1"/>
  <c r="F15" i="21" s="1"/>
  <c r="F54" i="8" l="1"/>
  <c r="F37" i="19" l="1"/>
  <c r="F10" i="3" l="1"/>
  <c r="F30" i="17" l="1"/>
  <c r="F29" i="17"/>
  <c r="F16" i="10" l="1"/>
  <c r="F55" i="18" l="1"/>
  <c r="F29" i="13" l="1"/>
  <c r="F60" i="8" l="1"/>
  <c r="F32" i="8"/>
  <c r="F31" i="8" l="1"/>
  <c r="F28" i="8" l="1"/>
  <c r="F27" i="6"/>
  <c r="F42" i="7"/>
  <c r="F31" i="3" l="1"/>
  <c r="F16" i="3"/>
  <c r="F18" i="10" l="1"/>
  <c r="F17" i="10"/>
  <c r="F15" i="10"/>
  <c r="F23" i="7" l="1"/>
  <c r="F21" i="5"/>
  <c r="F28" i="7" l="1"/>
  <c r="F34" i="19" l="1"/>
  <c r="F31" i="19"/>
  <c r="F60" i="18"/>
  <c r="F63" i="18"/>
  <c r="F52" i="18"/>
  <c r="F18" i="17"/>
  <c r="F15" i="17"/>
  <c r="F12" i="10"/>
  <c r="E21" i="10" s="1"/>
  <c r="F42" i="19" l="1"/>
  <c r="F96" i="18"/>
  <c r="F32" i="17"/>
  <c r="F41" i="16"/>
  <c r="F31" i="13"/>
  <c r="F116" i="12"/>
  <c r="F64" i="20"/>
  <c r="F21" i="10"/>
  <c r="F24" i="10" s="1"/>
  <c r="E54" i="1"/>
  <c r="F67" i="8"/>
  <c r="F66" i="8"/>
  <c r="F65" i="8"/>
  <c r="F57" i="8"/>
  <c r="F47" i="8"/>
  <c r="F44" i="8"/>
  <c r="F35" i="8"/>
  <c r="F52" i="7"/>
  <c r="F37" i="7"/>
  <c r="F18" i="7"/>
  <c r="F26" i="6"/>
  <c r="F67" i="6"/>
  <c r="F34" i="5"/>
  <c r="F40" i="5"/>
  <c r="F31" i="5"/>
  <c r="F30" i="5"/>
  <c r="F27" i="5"/>
  <c r="F24" i="5"/>
  <c r="F29" i="9"/>
  <c r="F33" i="9"/>
  <c r="F7" i="3"/>
  <c r="F13" i="3"/>
  <c r="F19" i="3"/>
  <c r="F22" i="3"/>
  <c r="F25" i="3"/>
  <c r="F34" i="3"/>
  <c r="F77" i="6" l="1"/>
  <c r="F39" i="9"/>
  <c r="F54" i="7"/>
  <c r="E70" i="8"/>
  <c r="F36" i="3"/>
  <c r="E48" i="1"/>
  <c r="E44" i="1"/>
  <c r="E17" i="1"/>
  <c r="E40" i="1"/>
  <c r="E50" i="1"/>
  <c r="E46" i="1"/>
  <c r="E42" i="1"/>
  <c r="E29" i="1"/>
  <c r="E27" i="1"/>
  <c r="E36" i="1"/>
  <c r="E52" i="1"/>
  <c r="E34" i="1" l="1"/>
  <c r="E15" i="1"/>
  <c r="E21" i="1"/>
  <c r="E23" i="1"/>
  <c r="F70" i="8"/>
  <c r="F73" i="8" s="1"/>
  <c r="F42" i="5"/>
  <c r="E19" i="1" l="1"/>
  <c r="E25" i="1"/>
  <c r="E13" i="1" l="1"/>
  <c r="E7" i="1" s="1"/>
  <c r="E8" i="1" l="1"/>
  <c r="E9" i="1" s="1"/>
  <c r="E10" i="1" s="1"/>
</calcChain>
</file>

<file path=xl/sharedStrings.xml><?xml version="1.0" encoding="utf-8"?>
<sst xmlns="http://schemas.openxmlformats.org/spreadsheetml/2006/main" count="1250" uniqueCount="595">
  <si>
    <t>A5. Gradbeni oder</t>
  </si>
  <si>
    <t>A4. Zidarska dela</t>
  </si>
  <si>
    <t>A3. Betonska dela</t>
  </si>
  <si>
    <t>A2. Tesarska dela</t>
  </si>
  <si>
    <t>A1. Zemeljska dela</t>
  </si>
  <si>
    <t>A0. Rušitvena dela</t>
  </si>
  <si>
    <t>Pripravljalna in zaključna dela</t>
  </si>
  <si>
    <t>A GRADBENA DELA SKUPAJ</t>
  </si>
  <si>
    <t>SKUPNA REKAPITULACIJA GO DEL</t>
  </si>
  <si>
    <r>
      <t>Predračun št.</t>
    </r>
    <r>
      <rPr>
        <sz val="10"/>
        <color indexed="22"/>
        <rFont val="Arial"/>
        <family val="2"/>
        <charset val="238"/>
      </rPr>
      <t>:</t>
    </r>
    <r>
      <rPr>
        <sz val="10"/>
        <color indexed="55"/>
        <rFont val="Arial"/>
        <family val="2"/>
        <charset val="238"/>
      </rPr>
      <t xml:space="preserve"> …………...………….…...….………</t>
    </r>
  </si>
  <si>
    <r>
      <t>Faza:</t>
    </r>
    <r>
      <rPr>
        <sz val="10"/>
        <color indexed="23"/>
        <rFont val="Arial"/>
        <family val="2"/>
        <charset val="238"/>
      </rPr>
      <t xml:space="preserve"> </t>
    </r>
    <r>
      <rPr>
        <sz val="10"/>
        <color indexed="55"/>
        <rFont val="Arial"/>
        <family val="2"/>
        <charset val="238"/>
      </rPr>
      <t>…………………………...…………………………………….………………...……….</t>
    </r>
  </si>
  <si>
    <r>
      <t xml:space="preserve">Družba: ( izvajalec-ponudnik ) </t>
    </r>
    <r>
      <rPr>
        <sz val="10"/>
        <color indexed="55"/>
        <rFont val="Arial"/>
        <family val="2"/>
        <charset val="238"/>
      </rPr>
      <t>.…………..……………………….…………………………..</t>
    </r>
  </si>
  <si>
    <t>SKUPAJ:</t>
  </si>
  <si>
    <t>PRIPRAVLJALNA IN ZAKLJUČNA DELA</t>
  </si>
  <si>
    <t>8</t>
  </si>
  <si>
    <t>m2</t>
  </si>
  <si>
    <r>
      <t xml:space="preserve">Pospravljanje in čiščenje gradbišča po posameznih fazah ter finalno gospodinjsko čiščenje tlakov in stenskih oblog  </t>
    </r>
    <r>
      <rPr>
        <sz val="10"/>
        <rFont val="Arial"/>
        <family val="2"/>
        <charset val="238"/>
      </rPr>
      <t>pred predajo objekta uporabnikom oziroma investitorjem.</t>
    </r>
  </si>
  <si>
    <t>7</t>
  </si>
  <si>
    <t>ur</t>
  </si>
  <si>
    <t>6</t>
  </si>
  <si>
    <t>kpl</t>
  </si>
  <si>
    <t>5</t>
  </si>
  <si>
    <r>
      <t>Izvedba uradne zakoličbe objekta pred pričetkom gradnje, po projektu zakoličbe.</t>
    </r>
    <r>
      <rPr>
        <sz val="10"/>
        <rFont val="Arial"/>
        <family val="2"/>
        <charset val="238"/>
      </rPr>
      <t xml:space="preserve"> V ceni so zajeti stroški geodeta, izmere in izdelava zapisnika o zakoličbi objekta.</t>
    </r>
  </si>
  <si>
    <t>4</t>
  </si>
  <si>
    <t>3</t>
  </si>
  <si>
    <r>
      <t xml:space="preserve">Izdelava načrta organizacije gradbišča, </t>
    </r>
    <r>
      <rPr>
        <sz val="10"/>
        <rFont val="Arial"/>
        <family val="2"/>
        <charset val="238"/>
      </rPr>
      <t>v skladu s pogoji iz gradbenega dovoljenja in v skladu z varnostnim načrtom.</t>
    </r>
  </si>
  <si>
    <t>2</t>
  </si>
  <si>
    <t>1</t>
  </si>
  <si>
    <t>skupaj</t>
  </si>
  <si>
    <t>cena/enoto</t>
  </si>
  <si>
    <t>enota</t>
  </si>
  <si>
    <t>količina</t>
  </si>
  <si>
    <t>Opis postavke</t>
  </si>
  <si>
    <t>Zap.št.</t>
  </si>
  <si>
    <t>RUŠITVENA DELA</t>
  </si>
  <si>
    <t>A0.</t>
  </si>
  <si>
    <t>m1</t>
  </si>
  <si>
    <t>kom</t>
  </si>
  <si>
    <t>m3</t>
  </si>
  <si>
    <t>15</t>
  </si>
  <si>
    <t>14</t>
  </si>
  <si>
    <t>13</t>
  </si>
  <si>
    <t>12</t>
  </si>
  <si>
    <t>11</t>
  </si>
  <si>
    <t>10</t>
  </si>
  <si>
    <t>9</t>
  </si>
  <si>
    <r>
      <t xml:space="preserve">OPOMBA:
</t>
    </r>
    <r>
      <rPr>
        <sz val="10"/>
        <rFont val="Arial"/>
        <family val="2"/>
        <charset val="238"/>
      </rPr>
      <t>V vseh postavkah rušitvenih del je potrebno v c.e.m upoštevati vse potrebne varovalne ukrepe, evtl. pomožne delovne ali lovilne odre (razen fasadnega odra, ki je zajet v postavki A5.1) in vse transporte na lokalno zbirno mesto odpadkov ter odvoz v deponijo do 10 km, vključno s plačilom takse.</t>
    </r>
  </si>
  <si>
    <t xml:space="preserve">Vsa rušitvena dela se izvajajo z upoštevanjem vseh tehničnih rešitev rušenja z upoštevanjem varnostnih ukrepov pri rušenju.
Investitor mora zagotoviti, da izvajalci gradbenih del gradbene odpadke oddajo zbiralcu gradbenih odpadkov. Iz dokazil o naročilu prevzema gradbenih odpadkov mora biti razvidna vrsta gradbenih odpadkov, predvidena količina nastajanja gradbenih odpadkov ter naslov gradbišča z navedbo pripadajočega gradbenega dovoljenja, na katerega se nanaša prevzem gradbenih odpadkov. Investitor mora za celotno gradbišče  pooblastiti enega od izvajalcev, ki bo v njegovem imenu oddajal gradbene odpadke zbiralcu odpadkov, v predelavo in odstranjevanje in ob oddaji vsake pošiljke odpadkov izpolnil evidenčni list, določen s predpisi, ki urejajo ravnaje z odpadki.
Pri rušitvenih delih je potrebno upoštevati predpise iz varstva pri gradbenem delu. Poleg Pravilnika o varstvu pri gradbenem delu je potrebno upoštevati tudi druge varnostne predpise, zlasti še Pravilnik o nakladanju in razkladanju tovornih vozil, Pravilnik o varstvu pri delu z delovnimi pripravami in napravami, Zakon o varovanju zdravja pri delu, Pravilnik o obremenjevanju tal z vnašanjem odpadkov in Uredbo o odpadkih
Ves odpadni material sortirati na gradbiščni deponiji in sproti transportirati na organizirano deponijo, obrat za reciklažo ali mestni odpad z upoštevanjem pravilnika o ravnanju z gradbenimi odpadki! Obrat za reciklažo ali organizirano komunalno deponijo izbere  izvajalec, katerega stroški so tudi komunalne takse in okoljevarstveni dodatki.
V ceno na e.m. v posameznih postavkah zajeti tudi vse vertikalne in horizontalne prenose, ter odvoz na deponijo in vse takse na deponiji.
- izdelavo tehnološkega elaborata rušenja, s prikazom organizacije izvajanja del, terminskim planom, številom ljudi in strojev, potrebnih za rušenje, ter prikaz ravnanja z gradbenimi odpadki (izbrane deponije)
- v ceni je potrebno upoštevati čiščenje transportnih poti med rušenjem objekta, oz. jih vzpostaviti v prejšnje stanje
- izvajalec je dolžan na lastne stroške zaščititi pred poškodovanjem in uničenjem sosednje obstoječe objekte, predmete, okolico in osebe, ravno tako mora varovati obstoječe komunalne vode, komunikacijske in druge naprave. Izvajalec mora poleg splošnega gradbenega zavarovanja skleniti zavarovanje še za dodatno nevarnost: odgovornost izvajalca del in kopijo police predati investitorju
- ponudnik mora v ceni upoštevati vse tehnične zahteve, ki so podane v tehničnem opisu projekta, vse predpise varstva pri delu, predpise o ravnanju z gradbenimi odpadki, predpise varstva pred požarom in pogoje soglasodajalcev.
- Ponudnik si mora objekte pred oddajo ponudbe ogledati
Prav tako ponudnik s podpisom na ponudbi potrjuje, da je seznanjen s stanjem objektov na kraju rušenja.
Vso morebitno škodo, ki nastane zaradi neupoštevanje zahtev v splošnem (tehničnem) opisu projekta, nosi izvajalec del.
V c.e.m. je potrebno upoštevati čiščenje po posameznih fazah dela, ter odvoz odpadkov na deponijo do 10 km in plačilo takse.
</t>
  </si>
  <si>
    <t>Št.</t>
  </si>
  <si>
    <t xml:space="preserve">ZEMELJSKA DELA </t>
  </si>
  <si>
    <t>A1.</t>
  </si>
  <si>
    <r>
      <t>Odvoz odvečnega materiala</t>
    </r>
    <r>
      <rPr>
        <sz val="10"/>
        <rFont val="Arial"/>
        <family val="2"/>
        <charset val="238"/>
      </rPr>
      <t xml:space="preserve"> v trajno deponijo. V kolikor ni drugače dogovorjeno z investitorjem, je višek izkopanega materiala stvar izvajalca, ki ga odstrani iz gradbišča. Kvaliteta materiala je razvidna iz geološkega poročila. Odškodnino vključiti v ponudbeno ceno. 
</t>
    </r>
    <r>
      <rPr>
        <b/>
        <sz val="10"/>
        <rFont val="Arial"/>
        <family val="2"/>
        <charset val="238"/>
      </rPr>
      <t xml:space="preserve">Opomba: </t>
    </r>
    <r>
      <rPr>
        <sz val="10"/>
        <rFont val="Arial"/>
        <family val="2"/>
        <charset val="238"/>
      </rPr>
      <t>V količini zajet ves predviden odvečni material (v raščenem stanju) pri izvedbi zemeljskih del za izgradnjo objekta.
Deponija........................................................................................................................ km</t>
    </r>
  </si>
  <si>
    <t xml:space="preserve">b.) Tamponsko nasutje: </t>
  </si>
  <si>
    <t xml:space="preserve">a.) Geotekstil: </t>
  </si>
  <si>
    <r>
      <t xml:space="preserve">Planiranje dna gradbene jame s točnostjo +- 3 cm </t>
    </r>
    <r>
      <rPr>
        <sz val="10"/>
        <rFont val="Arial"/>
        <family val="2"/>
        <charset val="238"/>
      </rPr>
      <t>z valjanjem in utrjevanjem do predpisane zbitosti.</t>
    </r>
  </si>
  <si>
    <t xml:space="preserve">Vsa izkopna dela in transporti izkopnih materialov se obračunajo po prostornini zemljine v raščenem stanju. Vsa nasipna in zasipna dela se obračunajo po prostornini materiala v vgrajenem stanju. Deponije so stvar izvajalca oziroma ponudnika!
Ves izkopan material sproti transportirati na deponijo na gradbišču, kjer se posebno odlaga kvaliteten material za ponovno vgradnjo, posebej pa slab material, ki se sproti naklada in transportira na organizirano komunalno deponijo, ki jo izbere izvajalec ali punudnik, katerega stroški so tudi komunalne takse in okoljevarstveni dodatki.
OPOMBA: način izvedbe zameljskih del je prepuščen tehnologiji in opremljenosti izvajalca!
Pred začetkom izvedbe zemeljskih del pregledati geotehnično poročilo, po izkopu gradbene jame teren pregleda geomehanik!
Ob izkopu mora biti prisoten geomehanik!
Deponija kvalitetnega materiala, ki se ponovno uporabi za vgradnjo mora biti obvezno pod nadzorom naročnika !
Dela je potrebno izvajati po določilih tehničnih predpisov in skladno z obveznimi standardi SIST-i. lzkope se obračunava na podlagi profilov, posnetih pred pričetkom del in po opravljenem delu
Pri izvedbi izkopov je obvezno  upoštevati navodila  in mnenja geomehanika.  Po opravljenem  izkopu in kontroli geomehanik  poda svoje mneneje, ki je merodajno  za nadaljevanje  dela. Strošek geomehanika pri izkopu nosi izvajalec.
Za zasipanje gradbene jame se mora uporabiti izbran čisti material, dobljen pri izkopu gradbene jame, ali pa če ta ne ustreza, dobaviti novega.   Zasipanje je izvajati v slojih, z utrevanjem vsakega sloja posebej tako, da se sesedanje zemeljskega materiala zmanjša na minimum.
Standardi za zemeljska dela vsebujejo poleg izdelave po popisu v posamezni postavki še navedena dela, ki jih je potrebno upoštevati v ceni za enoto:
* vsa potrebna pripravljalna dela za zemeljska dela
* vse potrebne transporte do mesta vgrajevanja
* vse potrebno delo in material
* vsa potrebna pomožna sredstva za delo na objektu
* usklajevanje z osnovnim načrtom in posvetovanje s projektantom
* čiščenje izkopov neposredno pred pričetkom betoniranja
* terminsko usklajevanje del z ostalimi izvajalci na objektu
* pregled bočnih strani izkopa vsak dan pred pričetkom dela, zlasti po dež. vremenu, mrazu ali miniranju
* popravilo eventuelne škode povzročene ostalim izvajalcem na gradbišču
* čiščenje gradbišča in prostorov ter odvoz odvečnega meteriala na stalno deponijo
* plačilo komunalnih prispevkov za stalno deponijo odvečnega izkopanega materiala
*  eventuelne poškodbe  in čiščenja javnih vozisc ter drugih površin zaradi prevozov bremenijo izvajalca. lzvajalec del mora posebej paziti na vse obstoječe komunalne in energetske priključke
* dela in ukrepe po določilih veljavnih predpisov varstva pri delu
▪ eventualno črpanje vode iz gradbene jame in temeljev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t>
  </si>
  <si>
    <t>ZEMELJSKA DELA</t>
  </si>
  <si>
    <t>TESARSKA DELA</t>
  </si>
  <si>
    <t>A2.</t>
  </si>
  <si>
    <r>
      <t xml:space="preserve">OPOMBA: </t>
    </r>
    <r>
      <rPr>
        <sz val="11"/>
        <rFont val="Arial"/>
        <family val="2"/>
        <charset val="238"/>
      </rPr>
      <t>V c.e.m je potrebno upoštevati tudi izvedbo vseh horizontalnih in vertikalnih inštalacijskih prebojev za strojne in elektro inštalacije!</t>
    </r>
  </si>
  <si>
    <t>Pri vseh postavkah v cenah upoštevati dobavo materiala s prevozom in zlaganjem na gradbišču s prenosom do mesta vgraditve, opaženjem, razopaženjem, čiščenjem lesa in vsemi pomožnimi deli.
 Vrsta in kakovost opažene površine za vidne betone: ( glej tudi navodila navedena v betonskih delih ):
a./ Konstrukcija opažev in kalupov mora biti takšna, da pri razopaževanju ne more priti do poškodb strjujočega betona na elementu.
b./ Opaži morajo biti tesni. Zlasti pri vgrajevanju betona z vibratorjem mora biti preprečeno vsako izcejanje vode ali cementno-peščenega glena. Tesnitev opažev je treba izvesti samo z materiali, ki ne vplivajo škodljivo na hidratacijo, in ki ne obarvajo betonskih površin. Po možnosti naj se zagotovijo standardizirani tesni spoji.
c./ Opaži in opažni premazi ne smejo vplivati na spremembo barvnega tona betonskih površin in ne smejo z betonom kemično reagirati ali na kakršen koli način škodljivo vplivati na beton.
Jekleni opaži ne smejo biti rjasti in mastni in jih je treba očistiti vsake umazanije, ki bi lahko razbarvala betonske površine.
Opaži morajo biti izdelani točno po merah v načrtu, z vsemi potrebnimi podporami, horizontalno in vertikalno povezavo, tako da so stabilni in sposobni za obtežbo z betonom. Notranje površine morajo biti čiste in ravne.Pri objektih z več nadstropji mora biti razpored gornjih podpor tak, da se obtežba prenaša neposredno na spodnje podpore.
Opaži morajo biti izdelani tako, da se razopaževanje opravi brez pretresov in poškodovanja konstrukcije in opažev samih.
Obračun se vrši po opisu v posamezni postavki, s tem da se upoštevajo pri obračunu notranje površine opažev, to je vidne površine konstrukcije.
V ceni morajo biti zajeta vsa pomožna dela, po opisu splošnih določil za tesarska dela:
* dela in ukrepe po določilih veljavnih predpisov varstva pri delu
* snemanje potrebnih izmer na mestu samem;
* postavitev, premeščanje in odstranitev premičnih odrov višine do 2,00 m potrebnih za napravo tesarskih del;
* zbiranje in sortiranje lesa po dimenzijah
* izdelavo in demontažo opažev
* podpiranje, zavetrovanje in vezavo opažev
* ruvanje žičnikov, čiščenje opažev
* vzdrževanje materiala in elemntov opažev
* vzdrževanje naprav in premičnih odrov in odrov, ki so potrebni za betoniranje
Opaž vidnih konstrukcij je potrebno razumeti tako, da so te neometane oz. neobložene pri katerih je predpisana poplnoma ravna površina in kjer je to navedeno, tudi vidna struktura lesa. Medsebojno  veznje opažev se izvede z veznimi elemnti skozi distančne cevke.
Če se za vidne površine betonov uporabljajo za opaže deske, morajo biti stiki desk praviloma oblikovani na pero in utor. Z natančno izdelavo in tesnjenjem stikov je potrebno zagotoviti nepropustnost  opažev za odtekanje vode ali malte betona
V ceni za enoto je potrebno upoštevati tudi:
*  dobavo  lesa  in  opažnih  elementov,  vsega  pritrdilnega  in   pomožnega  materiala,  vse  transportne  in manipulativne stroške
*  najemnina, vzdrževanje, prenova opažev, nove opažne plošče za vidne betone, stroški odpisa opreme
*  stroške vseh potrebnih elementov, veznih sredstev, podpor, drobnega materiala, odrov za betoniranje, ograje na raobovih plošč, ....
*  tesnila  za preprečitev  iztekanja  cementnega  mleka  med opažnimi  ploščami  in med  opažem  in  bet.
konstrukcijo, tesnenje juvidur cevi
*  stike opažnih elementov potrdi projektant, izvajalec pripravi opažne nacrte
* tehnološki načrt opaženja v potrditev (med drugimi preprečevanje razpok zaradi krčenja)
*  stroške žerjavov oz druge tehnologije za vertikalne in horiz. transporte
* v ceni za enoto je upoštevati tudi opaže vseh prebojev za vse vrste inštalacij. Odprtine v opažu velikosti do 1 m2 in opaži odprtin širine do 30 cm se ne obračunavajo posebej.
*  dodatne trikotne letvice na stikih različnih betonaž po detajlu odgovornega arhitekta
*   istočasno z izdelavo opažev se vgrajujejo tudi razvodi in doze za inštalacije 
V   ceni  opažev   za   "vidni   beton"   mora   ponudnik   zajeti   tudi   ev.   strošek   obdelave   betona   pred slikopleskarskimi deli ter vgradnjo trikotnih letvic 3x3 cm na vseh odprtih robovih ter na konzolnih ploščah za izvedbo odkapa.
Lovilni in varovalni odri se ne obračunavajo posebej. Delovni odri morajo biti zgrajeni v skladu s predpisi o varnosti pri delu na visokih odrih in pravilno sidrani na objekt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</si>
  <si>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BETONSKA DELA</t>
  </si>
  <si>
    <t>A3.</t>
  </si>
  <si>
    <t>kg</t>
  </si>
  <si>
    <r>
      <t xml:space="preserve">OPOMBA: 
- Marke betonov oz. zahtevana tlačna trdnost </t>
    </r>
    <r>
      <rPr>
        <sz val="10"/>
        <rFont val="Arial"/>
        <family val="2"/>
        <charset val="238"/>
      </rPr>
      <t xml:space="preserve">je v popisu informativna in se lahko razlikuje od zahtevane tlačne trdnosti po statičnem izračunu. Izvedba po statičnem računu - glej tehnično poročilo.
</t>
    </r>
    <r>
      <rPr>
        <b/>
        <sz val="10"/>
        <rFont val="Arial"/>
        <family val="2"/>
        <charset val="238"/>
      </rPr>
      <t>- Vse na mestu betonirane konstrukcije morajo imeti predpisano zaščitno plast armature</t>
    </r>
    <r>
      <rPr>
        <sz val="10"/>
        <rFont val="Arial"/>
        <family val="2"/>
        <charset val="238"/>
      </rPr>
      <t xml:space="preserve"> - po načrtih projektantov konstrukterjev  in po zahtevah v požarnem elaboratu!
</t>
    </r>
    <r>
      <rPr>
        <b/>
        <sz val="10"/>
        <rFont val="Arial"/>
        <family val="2"/>
        <charset val="238"/>
      </rPr>
      <t>- Pri vseh postavkah betonskih del upoštevati</t>
    </r>
    <r>
      <rPr>
        <sz val="10"/>
        <rFont val="Arial"/>
        <family val="2"/>
        <charset val="238"/>
      </rPr>
      <t xml:space="preserve"> dobavo s transportom, strojno vgrajevanje betona, vibriranje, nego in površinsko izravnavo z zagladitvijo.
</t>
    </r>
    <r>
      <rPr>
        <b/>
        <sz val="10"/>
        <rFont val="Arial"/>
        <family val="2"/>
        <charset val="238"/>
      </rPr>
      <t>- Pred začetkom betoniranja je potrebno v območju temeljne plošče</t>
    </r>
    <r>
      <rPr>
        <sz val="10"/>
        <rFont val="Arial"/>
        <family val="2"/>
        <charset val="238"/>
      </rPr>
      <t xml:space="preserve"> izvesti vse strojne in elektro instalacije (instalacije niso predmet tega popisa).
</t>
    </r>
    <r>
      <rPr>
        <b/>
        <sz val="10"/>
        <rFont val="Arial"/>
        <family val="2"/>
        <charset val="238"/>
      </rPr>
      <t>- V AB stenah in etažnih ploščah ter  nosilcih</t>
    </r>
    <r>
      <rPr>
        <sz val="10"/>
        <rFont val="Arial"/>
        <family val="2"/>
        <charset val="238"/>
      </rPr>
      <t xml:space="preserve"> morajo biti pred betoniranjem izvedene odprtine za prehod instalacij!</t>
    </r>
  </si>
  <si>
    <t>Splošni opis
Dela je potrebno izvejati po določilih veljevnih tehničnih predpisov  in normativov in skladno z obveznimi standardi SIST-i;
SIST EN 13670
SIST EN 206
SIST EN 10080
Vgrajeni material mora po kvaliteti ustrezati določilom veljavnih tehničnih predpisov.
Standardi za betonska dela vsebujejo poleg izdelave v postavkah popsa  tudi;
*  dela in ukrepe po določilih veljavnih predpisov varstva pri delu
*  čiščenje in vlaženje opažev neposredno pred pričetkom betoniranja
* manjša popravila opažev med betoniranjem
* vmetavanje betona v opaže ter premečšenje lijaka ali transportne cevi med betoniranjem
* zgoščevanje betona
* nega betona; močenje, zaščita pred mrazom, soncem, vetrom, tresljaji itd.
*  čiščenje armature od umazanije, rje, ki se lušči, maščobe,  postavljanje podložk in začasno  vezanje k opažu
*  za  vidne  konstrukcije  je potrebno  vgrajevati  enako  kvaliteto  mesanice  betona  in  enako  kvaliteto cementa istega proizvajalca
* kontrolirati, da so vsa sidra, škatle, vložki, doze, cevi in podobno na predvidenih mestih
V ceni za enoto mora biti upoštevano poleg del opisa v postavkah, ter ukrepov iz prejšnjega odstavka tudi:
*   dobava  vsega  potrebnega  materiala  z  vsemi  transporti   in  manipulativnimi  stroški  ter  ustreznim skaldiščenjem in transporti do mesta vgradnje
* čiščenje opažev po montaži armature
*  čiščenje gradbišča, objekta in konstrukcijskih elemntov zaradi betoniranja
* varovalne odre in odre za delo na višini kot zaščita pred padcem
-Ves  beton  na  objektu  je  neometan, stiki morajo biti pobrušeni.  Stene  in  stropovi  so  kitani  in  barvani,  ali obloženi  z  mavčnimi ploščami.
-Za obliko in mesto  ev. delovne  rege ali prekinitve  betoniranja  se je potrebno  predhodno  dogovoriti  s projektantom statike.
-Betonska armatura mora biti obdelana v skladu z veljavninimi predpisi v kvaliteti predpisani v statičnem računu in izdelana točno po armaturnih načrtih. Pritrjena mora biti tako, da ostane med betoniranjem  v zahtevanem položaju.
-Za izvajalca  del so merodajne  marke  betonov  navedene  v postavkah  oziroma  v statičnem  računu  in armaturnih načrtih. V primeru neskladnosti velja tolmačenje projektanta statike.
Pred pričetkom del mora izvajalec  izdelati projekt  betona  s tehnologijo  gradnje, katerega  mora potrditi projektant statike in predstavnik investitorja. Projekt betona mora biti zajet v ceni za enoto v postavkah.
Za dopustna odstopanja glede pravilnosti in dimenzij gr. elementv veljajo določila DIN 18 202 
ARMATURA: armaturne palice morajo biti fiksirane tako, da ni možno naknadno premikanje ali zvijanje. Za dosego predpisanih odmikov po statičnem načrtu se uporablja ustrezne nerjaveče distančnike. Pred montažo oziroma pred betoniranjem je potrebno vizualno ugotavljati ustreznost armature v pogledu čistosti - premočna zarjavelost, onesnaženost z maščobami, betonom, blatom itd..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</si>
  <si>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ZIDARSKA DELA</t>
  </si>
  <si>
    <t>A4.</t>
  </si>
  <si>
    <t>16</t>
  </si>
  <si>
    <t>c.) KV delavec</t>
  </si>
  <si>
    <t>b.) PK delavec</t>
  </si>
  <si>
    <t>a.) NK delavec</t>
  </si>
  <si>
    <t>OMETI
Standardi za omete vsebujejo, poleg izdelave same, ki je opisana v posamezni postavki tudi:
* vsa dela in ukrepe po določilih veljavnih predpisov varstva pri delu
* potrebno predhodno čiščenje reg, in podlog ter vlaženje podlage
* izdelava faž, zaključkov in špalet
* zaščito pred mrazom, vročino, dežjem in fizičnih poškodb
* krpanje poškodovanih podlog
* ščitenje ze vgrajenih elementov in konstrukcij, ki se ne ometavajo
Vgrajeni material mora po kvaliteti ustrezati določilom veljavnih tehničnih predpisov. 
SKUPNA DOLOČILA
V ceni za enoto je potrebno upoštevati polg del navedenih v postavkah in že zgoraj opisanih del tudi:
* dobava vsega osnovnega in pomožnega materiala z vsemi transporti in manlpulativnimi stroški
* priprava malt
* vsi potrebni transporti materiala, polizdelkov in izdelkov
OBRAČUN KOLIČINE
Obračun se vrši v merskih enotah v postavkah, izmere količin se obračunavajo v skladu z veljavnimi normativi.
Enotna cena mora zajeti izdelavo vseh potrebnih detajlov in dopolnilnih del, katera je potrebno izvesti za dokončanje posameznih del, tudi ce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</si>
  <si>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 xml:space="preserve">Splošni opis
Vsa dela je potrebno izvjati po določilih veljavnih tehničnih predpisov in normativov in skladno z obveznimi
SIST-i. 
IZOLACIJE
Upoštevane so vse hidroizolacije temeljev, tlakov, zidov in stropov.
Kvaliteta in vgrajeni materiali morajo ustrezati določilom veljavnih tehničnih predpisov in normativov. 
Stanadardi za izolacijska dela vsebujejo poleg izdelave, opisane v postavkah še:
* vsa dela in ukrepe po določilih veljavnih predpisov varstva pri delu
* pripravo materiala s prenosom do mesta vgraditve
* izvedbo izolacije po opisu
ZIDANJE
Zidanje mora biti čisto, s pravilno vezavo opeke. Stiki morajo biti dobro zaliti z malto, vrste popolnoma vodoravne, malta pa ne sme biti v debelejšem sloju kot 15 mm.Vse površine morajo biti popolnoma ravne in navpične, odvečna malta iz stikov se mora odstraniti, dokler je še sveža.
Standardi  za zidarska  dela vsebujejo  poleg  izdelave  opisane  v  postavkah  tudi vsa  pomožna  dela  in ukrepe:
* vsa dela in ukrepe po določilih veljavnih predpisov varstva pri delu
* vsa potrebna merjenja z določanjem točk, smeri, višin in ravnin, nameščanje in zaščito oznak, vodil itd.
* zaščito pred mrazom, vročino, dežjem in fizičnih poškodb, posebno za vidne zidove
* zidarski odri
* varovalni odri za delo na višini kot zaščita pred padcem
* čiščenje prostorov, izdelkov in delovnih priprav med in po končanem delu
Vgrajeni material mora po kvaliteti ustrezati določilom veljavnih tehničnih predpisov.
Vsa dela morajo biti izvršena tako, da je zagotovljena funkcionalnost,  stabilnost, varnost, natančnost  in življenska doba posameznih elementov.
VZIDAVE
Vse vzidave  in zidarske  obdelave  morajo biti izvršene  v skladu  s projektom  oz. po zahtevah  v drugi dokumentaciji.
Material za vgrajevanje in obdelavo mora po kvaliteti ustrezati določilom veljavnih tehničnih predpisov.
Standardi za vzidave in zid. obdelave vsebujejo, poleg izdelave same, ki je opisana v posamezni postavki tudi:
* merjenje in označevanje pozicije vzidave
* dolblejneje oz. drug način priprave ležišča pred vgradnjo
* nameščanje, sidranje, opiranje in vezanje elementa za vzidavo
Dobava  elementa  načeloma  ni  upoštevana  pri  vzidavi  temveč  v  obrtniških  oz.  inštalaterskih  delih. Upoštevana je samo, če je to navedeno v posamezni postavki
</t>
  </si>
  <si>
    <t>GRADBENI ODER</t>
  </si>
  <si>
    <t>A5.</t>
  </si>
  <si>
    <r>
      <t xml:space="preserve">OPOMBA:
</t>
    </r>
    <r>
      <rPr>
        <sz val="10"/>
        <rFont val="Arial"/>
        <family val="2"/>
        <charset val="238"/>
      </rPr>
      <t xml:space="preserve">Lahki delovni premični odri niso posebej obračunani in jih mora vsak izvajalec sam upoštevati v ceni na enoto mere za posamezne sklope del. </t>
    </r>
  </si>
  <si>
    <t xml:space="preserve">odra, vertiklano pa od tal do 1 m nad najvišjim delovnim odrom.  </t>
  </si>
  <si>
    <t xml:space="preserve">Obračuna se vertikalna ploskev  lahkih fasadnih odrov. Merimo horizontalno zunanjo konturo </t>
  </si>
  <si>
    <t>Obračun:</t>
  </si>
  <si>
    <t>med Izvajalcema z ozirom na obremenitve odra, koordinacijo souporabe in podobno.</t>
  </si>
  <si>
    <t xml:space="preserve">Souporaba odrov s strani drugih Izvajalcev v času izvajanja vseh naročnikovih del se uskalajuje </t>
  </si>
  <si>
    <t>Souporaba drugih Izvajalcev:</t>
  </si>
  <si>
    <t>vkalkulirati v c.e.m..</t>
  </si>
  <si>
    <t xml:space="preserve">Stroške za morebitne statične presoje stabilnosti, sidranja in preiskuse delovnega odra, varovalnih ali pomičnih odrov je </t>
  </si>
  <si>
    <t>Statične presoje in preizkusi:</t>
  </si>
  <si>
    <t>od tega dneva dalje obračunana posebej.</t>
  </si>
  <si>
    <t xml:space="preserve">obvestiti vsaj 7 dni prej. V kolikor se bo oder potreboval po zahtevi Naročnika tudi po dokončanju lastnih storitev, bo stojnina </t>
  </si>
  <si>
    <t xml:space="preserve">in demontažo ter stojnino za uporabo za trajanje izvajanja lastne storitve. Naročnika je o nameravani demontaži odra </t>
  </si>
  <si>
    <t>V kolikor v posameznih pozicijah ni drugače podano, je v  nadaljevanju navedenih postavk vkalkulirati: do in odvoz, montažo</t>
  </si>
  <si>
    <t>Obseg storitve:</t>
  </si>
  <si>
    <t>še potrebni, se po naročilu naročnika obračunajo posebej.</t>
  </si>
  <si>
    <t xml:space="preserve">ostalih na Gradbišču zaposlenih oseb, se za čas izvajanja del obračunavajo posebej. V kolikor so po dokončanju del ti odri </t>
  </si>
  <si>
    <t>Varovalni odri, ki služiju varovanju življenja ali zdravja zaposlenih Izvajalca ter</t>
  </si>
  <si>
    <t>Varnostni odri:</t>
  </si>
  <si>
    <t xml:space="preserve">Vse pozicije veljajo neglede na različnost etaž. </t>
  </si>
  <si>
    <t>Etaže:</t>
  </si>
  <si>
    <t>V kolikor v posameznih pozicijah ni drugače podano, veljajo v nadaljevanju navedena določila:</t>
  </si>
  <si>
    <t>Splošna določila</t>
  </si>
  <si>
    <t>A6.</t>
  </si>
  <si>
    <t>KANALIZACIJA</t>
  </si>
  <si>
    <t>B1.</t>
  </si>
  <si>
    <t>KROVSKO KLEPARSKA DELA</t>
  </si>
  <si>
    <t xml:space="preserve">Splošno
Vsa dela je potrebno izvjati po določilih veljavnih tehnicnih predpisov in normativov in skladno z obveznimi SIST-i, po tehničnih specifikacijah proizvajalca kritine ter po dogovoru s projektantom! Material mora po kvaliteti ustrezati dololčilom veljavnih normativov.
V ceni za enoto je potrebno upoštevati, poleg del v postavkah, tudi:
* snemanje in  zarisovanje na objektu
* merjenje na objektu, pred pričetkom izdelave posameznih elementov
* izdelava tehnicnega načrta
* usklajevanje z osnovnimi načrti in posvetovanje s projektantom
* pregled pripravljenih podlog in fino čiščenje pred pričetkom del
* vse potrebno delo, priprava in vgrajevanje na objektu
* ves potreben material, glavni in pomožni, pritrdilni, tesnilni in vezni
* vse stroške transporta do mesta vgrajevanja
* vse stroške skladiščenja na gradbišču
* popravilo nekvalitetno izvedenih del oziroma zamenjava elementov
* vsa pomožna delovna sredstva kot so odri, lestve, zaščite in podobno
* preiskus kvalitete materialov ki se vgrajujejo in dokazovanje kvalitete z atesti•
* koordinacija, sodelovanje in terminsko usklajevanje del z izvajalci ostalih del
* čiščenje prostora po končanih delih in odvoz odpadnega materiala na stalno deponijo
* plačilo komunalnega prispevka za stalno deponijo odpadnega materiala
* vsa dela in ukrepe po določilih zakona o varstvu pri delu
* pregled in prevzem podlage
*  zagotovitev  vseh zahtev, ki se nanasajo  na posamezna  dela, ki so navedena  v elaboratu  "Požarna varnost", ter tistih, ki izhajajo iz predpisov ter standardov za področje varstva pred požarom
Vsa tesarska, krovska in kleparska dela je izdelati tehnično pravilno in po pravilih stroke. Za ves material, predviden za vgradnjo, mora izvajalec del dostaviti ateste o kvaliteti.
V kolikor želi izvajalec prilagoditi izvedbo svoji tehnologiji, mora izdelati ustrezno projektno dokumentacijo z  detajli. Tehnološke  risbe in projektno  dokumentacijo  z detajli mora pregledati in s podpisom  potrditi arhitekt. lzvajanjena objektu se lahko prične, ko projektant potrdi risbe.
Pred  pričetkom  izvajanja  del je mora  izvajalec  preveriti kvaliteto  predhodno  izvršenih  del, ki bi lahko vplivali na kvaliteto, sigurnost in trajnost elementov za izvedbo strehe. Kasnejše relemacije se ne bodo upoštevale.
lzvajalec mora izdelati tehnološke  risbe z detajli, ki jih je potrebno  izvesti za končanje posameznih  del, tudi ce niso podrobno navedeni in opisani v popisu in načrtih, so pa nujna za pravilno funkcioniranje posameznih sistemov in elemnotv. Potrditi jih mora odgovorni projektant statike in arhitekture
Ves les mora biti zaščiten proti zajedalcem in vremenskim vplivom! Ves siderni in pritrdilni material mora biti vroče cinkan!
</t>
  </si>
  <si>
    <t>RAVNA STREHA
lzvajalec del mora preučiti z načrtom zahtevane tehnicne karakteristike, za vgrajeno predvidene  hidro in toplotne izolacije. Za proizvode, predvidene za vgradnjo, mora izvajalec izdelati tehnični načrt, katerega mora pregledati in s podpisom potrditi projektant. Tehnični načrt mora vsebovati:
*  pregled vseh tehničnih karakteristik izolacijskega proizvoda predvidenega za vgradnjo, po zahtevah iz načrta
* poročila o laboratorijskih preizkavah proizvodov predvidenih za vgradnjo
Hidroizolacija mora ustrezati zahtevam SIST normativov.
lzolacijska  dela morajo biti izvedena  tako, da posamezni deli in sloji izolacij kakor  tudi celoten  sestav ustrezajo namenu, zahtevam kvalitete, varnosti in dolgotrajnosti. Posebno pazljivo je izvesti streho okrog zbirnih kotličkov, dilatacijskih stikov in vertikalnih zaključkov strehe.
Toplotna izolacija se pri polaganju ne sme poškodovati, na površini mora ostati ravna in pripravljena  za vgradnjo naslednjih slojev. Toplotno izolacijo je pri polaganju zaščititi pred prodorom atmosferske vode v njo. Zaščito je izvesti tako, da se izvede vsak dan samo toliko toplotne izolacije, kolikor se jo lahko pokrije ali zaščiti s hidroizolacijo, ali da se zaščita proti atmosferski vodi naredi začasno na drugi način. Na stikih ne sme biti toplotnih mostov.
V načrtu, sestavah in izračunu toplotnih in difuzijskih karakteristik je predlagan nabor materialov. lzvajalec lahko uporabi tudi druge enakovredne materiale v enakih debelinah kot so navedeni v načrtih in z enakimi karakteristikami.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</si>
  <si>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r>
      <t xml:space="preserve">Opomba:
</t>
    </r>
    <r>
      <rPr>
        <sz val="10"/>
        <rFont val="Arial"/>
        <family val="2"/>
        <charset val="238"/>
      </rPr>
      <t xml:space="preserve">Streha bo izvedena kot celota in mora zajemati izvedbo vseh zaključkov, obrob, tesnilni in pritrdilni material. V kolikor v posameznih postavkah detajli niso opisani in zajeti, je izvajalec dolžan pri oddaji ponudbe predvideti izvedbo strehe kot zaključeno celoto in k temu podati izvedbene detajle, dodatna dela ne bodo posebej priznana.  </t>
    </r>
  </si>
  <si>
    <t>B2.</t>
  </si>
  <si>
    <t>ESTRIHI</t>
  </si>
  <si>
    <t>Splošni opis
Vsa dela je potrebno izvjati po določilih veljavnih tehničnih predpisov in normativov in skladno z obveznimi
SIST-i!
Beton za estrihe mora biti v skladu z zahtevami iz načrta gradbenih konstrukcij.
Gotova površina cementnega estriha mora biti ravna v skladu z dopustnimi ravninskimi odstopanji po DIN
18202.
lzdelana  podlaga  mora biti trdna, ravna in horizontalria, mokri prostori (kopalnica)  morajo imeti naklon proti talnemu sifonu min. 1%.
Cementni estrih kot zaključni sloj podloge za tlake ne sme imeti razpok, poroznih mest, površina mora biti gladka oz. izdelana v skadu z zahtevami finalnega poda. Pri izdelavi je paziti na predpisane  debeline posameznih plasti in višino tlaka v posameznem prostoru.
Vse slabo  izdelane  podloge  tlakov  gredo  v breme  izvajalca  podloge.  Tlak  je potrebno  do  pridobitve popolne trdnosti negovati in zaščititi. 
Za  povečanje  odpornosti  cementnega  estriha,   kvalitete  izdelave  in  obdelave  je  uporabiti  naslednje dodatke: pospeševalce, plastifikatorje in sredstva za zaščito proti mrazu. Dodatke je dovoljeno uporabljati, kadar le-ti ne vplivajo škodljivo na kvaliteto cementnega estriha in talno oblogo.
Hidroizolacijski sloj na katerega  se direktno izvede cementni estrih, mora imeti zavarjene  ali zalepljene stike, biti brez mehurjev in mehaničnih.poškodb, raven in čist.
Površina gotovega cementnega  estriha mora biti gladka ali hrapava, odvisno od predvidene  vrste talne obloge
Pri izvedbi  plavajočih  estrihov  je  potrebno  ob  stenah  položiti  sloj  mehkega  izloacijskega  materiala debeline min. 0,5 cm, višine minimalno kot je debelina estriha, kot dilatacijski sloj med estrihom in steno, s cimer se prepreči prenos udarnega zvoka.
Toplotne in zvočne izolacije morajo biti izvedene tako, da na preklopih in v stiku z drugimi konstrukcijami ni toplotnih in zvočnih mostov.
ENOTNA CENA MORA VSEBOVATI:
* vsa potrebna pripravljalna dela in čiščenje podlog
* izdelavo tehničnega načrta za izolacijske materiale
* merjenje na objektu 
* vse potrebne transporte do mesta vgrajevanja
* skladiščenje materiala na gradbišču
* preizkušanje kvalitete za vse materiale, ki se vgrajujejo in dokazovanje kvalitete z atesti
* ves potreben material (estrih, toplotna in zvočna izolacija, armatura)
* opaž robov
*  dilatacije;   stiki s stenami in konstrukcijskimi elementi za preprečitev  zvočnih  mostov, konstruktivne dilatacije,  prehodi instalacij
* vse potrebno delo do končnega izdelka
* vsa potrebna pomožna sredstva za vgrajevanje na objektu kot so lestve, odri in podobno
* usklajevanje z osnovnim načrtom in posvetovanje s projektantom
* terminsko usklajevanje del z ostalimi izvajalci na objektu
* finalna obdelava elementov po opisu
* popravilo eventuelno povzročene škode ostalim izvajalcem na gradbišču
* čiščenje prostorov in odvoz odpadnega meteriala na stalno deponijo in plačilo takse
* vsa dela in ukrepe po določilih zakona o varstvu pri delu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čiščenje po posameznih fazah dela, ter odvoz odpadkov na deponijo!</t>
  </si>
  <si>
    <t xml:space="preserve">ESTRIHI </t>
  </si>
  <si>
    <t>B3.</t>
  </si>
  <si>
    <t>Vsa dela je potrebno izvajati po določilih veljavnih tehničnih predpisov in normativov in skladno z obveznimi
SIST-i!
Vsi nosilni elementi vrat, sten in okenskih kril morajo po nosilnosti odgovarjati teži kril, teža pa je odvisna od velikosti krila, debeline in sestave. Dimenzijo nosilnih elementov je dokazati s statičnim računom.
Okovje zajema nasadila, kljuko, ključavnico, ščitnike in zapah, vrsta okovja pa je odvisna od zahtevanega namena vrat. Vse elemente okovja mora pred vgradnjo pregledati in potrditi projektant.
Nasadila  morajo  biti ustrezne  nosilnosti.  Nosilnost  in  potrebno  število  nasadil  je  določiti s  statičnim izračunom, odvisno pa je od teže krila. Na vsaka vrata je vgraditi najmanj tri nasadila.
Neoprenska tesnila za tesnenje kril morajo biti visoke kvalitete, kar je dokazati z atesti.
Vgrajevanje  mora  biti  usklajeno  s tehnološkim  postopkom  gradnje  objekta.  Pritrjevanje  na  gradbene elemente mora biti izvedeno  tako, da se pri tern ne poslabša  funkcija, biti mora elastično  in čvrsto. Vsi elementi za pritrjevanje morajo biti kovinski nerjaveči, ter ustrezne velikosti in nosilnosti.
Vsi elementi so površinsko finalno obdelana na način kot je navedeno v popisu.
Tehnološke risbe za proizvodnjo mora izvajalec del izdelati v skladu s projektno dokumentacijo. V kolikor želi izvajalec prilagoditi izvedbo svoji tehnologiji, mora izdelati ustrezno projektno dokumentacijo  z detajli, katero mora pregledati in s podpisom potrditi odgovorni arhitekt. lzvajanje na objektu se lahko začne, ko arhitekt s podpisom potrdi risbe in vgrajene prototipe.
Glede  na  zahteve  protipožarne  zaščite,  so  vrata  oz.  stene  izvedena  v  zahtevani  ognjeodpornosti. lzdelana morajo biti iz negorljivega materiala in opremljena z vsem potrebnim okovjem za požarna vrata, po veljavnih tehničnih predpisih.
Vsi  stiki  med  posameznimi   elementi   medsebojno,   s  stenami   in  tlaki  morajo   ustrezati  zahtevam
protipožarne zaščite enako kot vrata sama. lzvajalec vrat je dolžan predložiti atest o požarni odpomosti. Vse zahteve za protipožarno zaščito so dane v načrtu protipožane zaščite objekta
Vrata in stene morajo imeti priložene ateste o zahtevani požarni in zvočni izolativnosti.
ENOTNA CENA MORA VSEBOVATI:
* vsa potrebna pripravljalna dela in čiščenje podlog
* merjenje na objektu
* vse potrebne transporte do mesta vgrajevanja
* skladiščenje materiala na gradbišču
* preizkušanje kvalitete za vse materiale, ki se vgrajujejo in dokazovanje kvatitete z atesti
* vse potrebno delo v delavnici in na objektu
* izdelava tehnoloških risb za proizvodnjo s potrebnimi detajli
*  usklajevanje z osnovnim načrtom in posvetovanje s projektantom
* izdelava tehnoloških risb za proizvodnjo, z detajli, ki jih je potrebno izvesti za končanje posameznih del, tudi ce niso podrobno  navedeni in opisani  v popisu in nacrtih, so pa  nujna za pravilno  funkcioniranje
posameznih sistemov in elemnotv. Potrditi jih mora odgovorni projektant arhitekture
* ves potreben glavni, pomožni, nerjaveci pritrdilni in vezni material
* stekla za zasteklitve
* senčila
* izdelava vseh potrebnih zaključkov
* finalna površinska obdelava kril, okvirjev in podbojev po opisu
* vsa potrebna pomožna sredstva za vgrajevanje na objektu kot so lestve, odri in podobno
* usklajevanje z osnovnim načrtom in posvetovanje s projektantom
* terminsko usklajevanje del z ostalimi izvajalci na objektu
* popravilo eventuelno povzročene škode ostalim izvajalcem na gradbišču
* čiščenje prostorov in odvoz odpadnega meteriala na stalno deponijo in placilo takse
* zaščita izdelekov pred poškodbami do predaje naročniku del
* vsa dela in ukrepe po določilih zakona o varstvu pri delu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Vse mere in število komadov je pred naročilom potrebno preveriti na objektu!
V c.e.m. je potrebno upoštevati notranje, premične in dvižne delovne odre in ploščadi, čiščenje po posameznih fazah dela, ter odvoz odpadkov na deponijo!</t>
  </si>
  <si>
    <t>B4.</t>
  </si>
  <si>
    <t>KERAMIČARSKA DELA</t>
  </si>
  <si>
    <t>Splošni opis
Vsa dela je potrebno izvjati po določilih veljavnih tehničnih predpisov in normativov in skladno z obveznimi SIST-i! material mora po kvaliteti ustrezati določilom veljavnih normativov.
Keramične talne obloge v mokrih prostorih (tuši, kopalnice) in na stopniščih, ter keramične in granito-keramične površine morajo biti ustrezati predpisani drsnosti.
lzvajalec  keramičarskih  del mora  pred. pričetkom  dela  pregledati  vse  površine,  ki bodo  oblagane  in opozoriti gradbeno vodstvo oziroma nadzor na eventuelne pomanjkljivosti, ki bi utegnile kvarno vplivati na na brezhibno polaganje keramike. Kasnejši izgovori o pomanjkljivih površinah bodo smatrani za brezpredmetne.
Za oblaganje  zidov  in tal mora  izvajalec  uporabiti   ploščice  ustrezne  kvalitete,  počene,  nalomljene  ali
drugače  poškodovane  ploščice  mora  izločiti.  Za  vezni material  uporabiti  ustrezen  material  kot  je  to navedeno pri opisu posamezne postavke.
V enotno ceno obloge je vsteto tudi naprava odprtin za razne instalacije in vzidava inštalacijskih vratic in prezračevalnih rešetk. 
lzvajalec keramičarskih del s svojim delom ne sme poškodovati ali onesnažiti drugih izdelkov, po potrebi mora te usrezno zaščititi.
Po izvršenemdelu mora izvajalec keramičarskih del odstraniti ves preostali material in odpadke ter očistiti prostore, ki so bili zaradi njegovih del onesnaženi. 
V izračunu količine je podana neto površina. Ponudnik mora v ceni upoštevati predviden odpad materiala. Pvršine odprtin do 0,50 m2, katere se ne oblagajo, ampak se oblaganje vrši ob odprtinah, se ne odbijajo.
Cena za enoto mora vsebovati tudi:
* vsa potrebna pripravljalna dela
* merjenje na objektu
* vse potrebne transporte do mesta vgrajevanja
*  vse potrebno delo do končnega izdelka
* skladiščenje materiala na gradbišču
* atestiranje vseh materialov in dokazovanje kvalitete z atesti
* ves potreben glavni, pomožni, pritrdilni in vezni material
* dajanje vzorcev in vgrajevanje vzorcev na objektu (min. 3 vzorci)
* vsa potrebna pomožna sredstva za vgrajevanje na objektu kot so lestve, odri in podobno
* usklajevanje z osnovnim načrtom in posvetovanje s projektantom
*  terminsko usklajevanje del z ostalimi izvajalci na objektu
* finalna obdelava elementov po opisu
* popravilo eventuelno povzročene škode ostalim izvajalcem na gradbišču
* čiščenje prostorov in odvoz odpadnega meteriala na stalno deponijo
* plačilo komunalnega prispevka za stalno deponijo odpadnega materiala
* vsa dela in ukrepe po določilih zakona o varstvu pri delu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</si>
  <si>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B5.</t>
  </si>
  <si>
    <t>TLAKARSKA DELA</t>
  </si>
  <si>
    <t>Splošni opis
Material in vgrajevanje na objektu mora po kvaliteti ustrezati veljavnim standardom.
lzvajalec del mora dati na vpogled vzorce podov predvidenih za polaganje in jih vgraditi na objektu skupaj s stenskimi zakljucki. Polaganje se lahko začne po pisni potrditvi vzorcev.
Lepilo mora biti take kvalitete, da se z njimi doseže čvrsta in trajna veza. Ne sme škodljivo vplivati na podlogo, na pod in na zdravje osebja, ki z njim dela. Proizvajalec lepila mora skupaj z lepilom dati deklaracijo, v kateri mora biti navedeno da je lepilo primerno in preizkušeno za to vrsto dela. Pri delu z lepili na osnovi organskih topil je strogo upoštevati navodila za uporabo, zaradi predpisanih zaščitnih mer pred pozarom.
Tolerance galdkosti in enakomernosti površin morajo ustrezati standardu DIN 18202.
Podloga na katero se pod polaga ne sme vsebovati več vlage kot je predpisana za posamezno vrsto poda.
lzvajalec  mora pred pričetkom del pregledati vse površine, ki bodo oblagane in opozoriti gradbeno vodstvo oziroma nadzor na eventuelne pomanjkljivosti, ki bi utegnile kvarno vplivati na na brezhibno polaganje. Kasnejše reklamacije o pomanjkljivih površinah bodo smatrane za brezpredmetne.
Cena za enoto mora vsebovati tudi:
* vsa potrebna pripravljalna dela
* merjenje na objektu
* vse potrebne transporte do mesta vgrajevanja
* vse potrebno delo do končnega izdelka
* skladiščenje materiala na gradbišču
* atestiranje vseh materialov in dokazovanje kvalitete z atesti
* čiščenje in pripravo podloge
* ves potreben glavni, pomožni, pritrdilni in vezni material
* zaključne letve
* dajanje vzorcev in vgrajevanje vzorcev na objektu
* vsa potrebna pomožna sredstva za vgrajevanje na objektu kot so lestve, odri in podobno
* usklajevanje z osnovnim načrtom in posvetovanje s projektantom
*  terminsko usklajevanje del z ostalimi izvajalci na objektu
*  finalna obdelava po opisu
* popravilo eventuelno povzročene škode ostalim izvajalcem na gradbišču
* čiščenje prostorov in odvoz odpadnega meteriala na stalno deponijo
* plačilo komunalnega prispevka za stalno deponijo odpadnega materiala
* vsa dela in ukrepe po določilih zakona o varstvu pri delu
Enotna cena  mora zajeti izdelavo vseh potrebnih detajlov in dopolnih del, katera je potrebno izvesti za dokoncanje posameznih del, tudi ce potrebni detajli in zakljucki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</si>
  <si>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B7.</t>
  </si>
  <si>
    <t>SUHOMONTAŽNA DELA</t>
  </si>
  <si>
    <r>
      <t xml:space="preserve">Doplačilo </t>
    </r>
    <r>
      <rPr>
        <sz val="10"/>
        <rFont val="Arial"/>
        <family val="2"/>
        <charset val="238"/>
      </rPr>
      <t>za izvedbo ojačitvenega UA vratnega profila</t>
    </r>
  </si>
  <si>
    <t>B8.</t>
  </si>
  <si>
    <t>SLIKOPLESKARSKA DELA</t>
  </si>
  <si>
    <t xml:space="preserve">a.) Stene: </t>
  </si>
  <si>
    <t>B9.</t>
  </si>
  <si>
    <t>FASADA</t>
  </si>
  <si>
    <t>Splošna določila:</t>
  </si>
  <si>
    <t>Dopustna odstopanja:</t>
  </si>
  <si>
    <t xml:space="preserve">Kot mejna dopustna odstopanja za pravokotnost, površinsko ravnost in dimenzije gradbenih elementov veljajo določila </t>
  </si>
  <si>
    <t>DIN 18202, Toleranzen im Hochbau</t>
  </si>
  <si>
    <t>Kompletno fasado izdelati po navodilu proizvajalca fasade. V ceni je upoštevati obdelavo okenskih in vratnih špalet pri odprtinah velikosti do 3,00 m2. Odprtine do 3,00 m2 se ne odštevajo.
Pri večjih odprtinah od 3,00 do 5,00 m2 se razlika nad 3,00m2  odšteva, pri odprtinah večjih od 5,00 m2 se razlika nad 3,00m2 odšteva in se količini doda obdelava špalet.</t>
  </si>
  <si>
    <t>Stik stena-strop :</t>
  </si>
  <si>
    <t>V kolikor v posameznih pozicijah ni drugače podano, se stik stena-strop izvaja pod kotom 90° z ostrim robom brez utora.</t>
  </si>
  <si>
    <t>Čiščenje :</t>
  </si>
  <si>
    <t>Priprava površine za nanos fasadnih slojev zajema tudi čiščenje površine zaradi prahu in ostalih gradbenih nečistoč in</t>
  </si>
  <si>
    <t xml:space="preserve">se ne zaračunava posebej ampak je zajeto v ceni na  enoto mere. </t>
  </si>
  <si>
    <t>Zaščita:</t>
  </si>
  <si>
    <t>Zaščito oken, vrat, polic in podobnega pred onesnaženjem je vkalkulirati v c.e.m..</t>
  </si>
  <si>
    <t>Alu fasadni profili :</t>
  </si>
  <si>
    <t xml:space="preserve">Samo profili za prekrivanje dilatacij in profili vgrajeni na izrecno željo investitorja se obračunavajo posebej </t>
  </si>
  <si>
    <t>vsi ostali vogalni in drugi zaščitni profili so zajeti v ceni po  enoti mere ( m2 ) in se ne obračunavajo posebej.</t>
  </si>
  <si>
    <t>Kvaliteta termo-izolacijskega materiala :</t>
  </si>
  <si>
    <t>negorljivost v razredu  A1 po DIN 4102  T.1</t>
  </si>
  <si>
    <t>Mehansko pritrjevanje fasadnih plošč s stališča požarne varnosti:</t>
  </si>
  <si>
    <t>Proizvajalec sistema kontaktne tankoslojne fasade mora za svoj sistem predložiti dokazilo o ustreznosti</t>
  </si>
  <si>
    <t>glede protipožarnih zahtev za fasado po DIN -normah.</t>
  </si>
  <si>
    <t>V c.e.m. zajeti vse stroške za dilatacije, delovne stike, dilatacije objekta, dilatacije ob zaključkih fasade.</t>
  </si>
  <si>
    <t xml:space="preserve">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t>
  </si>
  <si>
    <r>
      <t xml:space="preserve">Opomba:
</t>
    </r>
    <r>
      <rPr>
        <sz val="10"/>
        <rFont val="Arial"/>
        <family val="2"/>
        <charset val="238"/>
      </rPr>
      <t>Fasada bo izvedena kot celota in mora zajemati izvedbo vseh zaključkov, obrob, tesnilni in pritrdilni material. V kolikor v posameznih postavkah skriti detajli niso opisani in zajeti, je izvajalec dolžan pri oddaji ponudbe predvideti izvedbo fasade kot zaključeno celoto in k temu podati izvedbene detajle in delovne risbe (ki jih potrdi arhitekt). Dodatna dela ne bodo posebej priznana. v c.e.m. je potrebno upoštevati tudi postavitev vseh potrebnih dodatnih odrov, razen fasadnega odra (ki je zajet v postavki A5.1).</t>
    </r>
  </si>
  <si>
    <t>B10.</t>
  </si>
  <si>
    <t>DVIGALO</t>
  </si>
  <si>
    <t>A6. Kanalizacija</t>
  </si>
  <si>
    <r>
      <t>B. OBRTNIŠKA DELA</t>
    </r>
    <r>
      <rPr>
        <sz val="12"/>
        <color indexed="22"/>
        <rFont val="Arial CE"/>
        <charset val="238"/>
      </rPr>
      <t/>
    </r>
  </si>
  <si>
    <t>B1. Krovsko kleparska dela</t>
  </si>
  <si>
    <t>B2. Estrihi</t>
  </si>
  <si>
    <t>B5. Keramičarska dela</t>
  </si>
  <si>
    <t>B6. Tlakarska dela</t>
  </si>
  <si>
    <t>B7. Suhomontažna dela</t>
  </si>
  <si>
    <t>B8. Slikopleskarska dela</t>
  </si>
  <si>
    <t>B10. Dvigalo</t>
  </si>
  <si>
    <t>17</t>
  </si>
  <si>
    <t>18</t>
  </si>
  <si>
    <t>19</t>
  </si>
  <si>
    <t>20</t>
  </si>
  <si>
    <t>21</t>
  </si>
  <si>
    <t>22</t>
  </si>
  <si>
    <t>23</t>
  </si>
  <si>
    <t>24</t>
  </si>
  <si>
    <t>25</t>
  </si>
  <si>
    <t>26</t>
  </si>
  <si>
    <t>27</t>
  </si>
  <si>
    <t>29</t>
  </si>
  <si>
    <t>30</t>
  </si>
  <si>
    <t>31</t>
  </si>
  <si>
    <t>32</t>
  </si>
  <si>
    <t>33</t>
  </si>
  <si>
    <t>34</t>
  </si>
  <si>
    <t>35</t>
  </si>
  <si>
    <t>36</t>
  </si>
  <si>
    <t xml:space="preserve">a.) zemeljska in gradbena dela: </t>
  </si>
  <si>
    <t xml:space="preserve">c.) Dobava in vgrajevanje filtrskega nasutja: </t>
  </si>
  <si>
    <r>
      <t>Izvedba geodetskih meritev, ugotovitev meja parcele zaradi gradbenih posegov in linij obstoječih komunalnih vodov,</t>
    </r>
    <r>
      <rPr>
        <sz val="10"/>
        <rFont val="Arial"/>
        <family val="2"/>
        <charset val="238"/>
      </rPr>
      <t xml:space="preserve"> pred pričetkom gradnje, v sodelovanju s pristojnimi komunalnimi službami. Pred pričetkom gradnje je potrebno preveriti podatke, zakoličiti vse infrastrukturne vode skladno s pogoji upravljavcev. V ceni so zajeti vsi stroški geodetske službe in izvajalca.</t>
    </r>
  </si>
  <si>
    <t>Izvedba geodetskih meritev po končani gradnji za pripravo dokumentacije in vris objekta v kataster stavb.</t>
  </si>
  <si>
    <r>
      <t xml:space="preserve">Postavitev in zavarovanje gradbenih profilov  za čas gradnje </t>
    </r>
    <r>
      <rPr>
        <sz val="10"/>
        <rFont val="Arial"/>
        <family val="2"/>
        <charset val="238"/>
      </rPr>
      <t>in prenos geodetskih točk na profile.</t>
    </r>
  </si>
  <si>
    <r>
      <t>Ureditev gradbišča v skladu z načrtom organizacije gradbišča in v skladu z varnostnim načrtom.</t>
    </r>
    <r>
      <rPr>
        <sz val="10"/>
        <rFont val="Arial"/>
        <family val="2"/>
        <charset val="238"/>
      </rPr>
      <t xml:space="preserve"> Po končanih delih se odstranijo vsi provizoriji, teren gradbišča se očisti in uredi v končno predvideno stanje po projektu. 
V ceni so zajete gradbiščne ograje, zaščitne ograje, izvedba uvozov, izvozov na gradbišče, postavitev in najem montažnih tipskih zabojnikov, skladiščnih prostorov, delovnih lop, izdelava in postavitev table za označitev gradbišča, skladno z veljavnim pravilnikom o označitvi gradbišč, opozorilnih tabel, koordinacija varstva pri delu in zagotovitev zaščitnih sredstev.</t>
    </r>
  </si>
  <si>
    <t>B9. Fasada</t>
  </si>
  <si>
    <t>Okna in vrata</t>
  </si>
  <si>
    <t>OKNA IN VRATA</t>
  </si>
  <si>
    <t xml:space="preserve">b.) Dobava in polaganje cevi fi 160 mm: </t>
  </si>
  <si>
    <t>B3. Mizarska in Ključavničarska dela</t>
  </si>
  <si>
    <t>37</t>
  </si>
  <si>
    <t>V cenah ni zajet DDV!</t>
  </si>
  <si>
    <t>MIZARSKA in KLJUČAVNIČARSKA DELA</t>
  </si>
  <si>
    <t xml:space="preserve">Vsa dela je potrebno izvjati po določilih veljavnih tehničnih predpisov in normativov in skladno z obveznimi SIST-i!
Vgrajevanje  mora  biti  usklajeno  s tehnološkim  postopkom  gradnje  objekta.  Pritrjevanje  na  gradbene elemente mora biti izvedeno  tako, da se pri tem ne poslabsa funkcija, biti mora elastično in čvrsto. Vsi elementi za pritrjevanje morajo biti kovinski nerjaveči, ter ustrezne velikosti in nosilnosti.
Vsi elementi so površinsko finalno obdelani na način kot je navedeno v popisu.
Tehnološke risbe za proizvodnjo mora izvajalec del izdelati v skladu s projektno dokumentacijo. V kolikor želi izvajalec prilagoditi izvedbo svoji tehnologiji, mora izdelati ustrezno projektno dokumentacijo  z detajli, katero mora pregledati in s podpisom potrditi odgovorni arhitekt. lzvajanje na objektu se lahko začne, ko arhitekt s podpisom potrdi risbe in vgrajene prototipe.
Glede  na  zahteve  protipožarne  zaščite,  morajo biti elementi  izvedeni  v  zahtevani  ognjeodpornosti. lzdelani morajo biti iz negorljivega materiala oz. obdelani s protipožarno zaščito, po veljanih tehničnih predpisih.
Vse zahteve za protipožarno zaščito so dane v načrtu protipožane zaščite objekta.
ENOTNA CENA MORA VSEBOVATI:
* vsa potrebna pripravljalna dela in čiščenje podlog
* merjenje na objektu
* vse potrebne transporte do mesta vgrajevanja
* skladiščenje materiala na gradbišču
* preizkušanje kvalitete za vse materiale, ki se vgrajujejo in dokazovanje kvatitete z atesti
* vse potrebno delo v delavnici in na objektu
* izdelava tehnoloških risb za proizvodnjo s potrebnimi detajli
*  usklajevanje z osnovnim načrtom in posvetovanje s projektantom
* izdelava tehnoloških risb za proizvodnjo, z detajli, ki jih je potrebno izvesti za končanje posameznih del, tudi če niso podrobno  navedeni in opisani  v popisu in načrtih, so pa  nujna za pravilno  funkcioniranje
posameznih sistemov in elemnotv. Potrditi jih mora odgovorni projektant arhitekture
* ves potreben glavni, pomožni, nerjaveči pritrdilni in vezni material
* stekla za zasteklitve
* izdelava vseh potrebnih zaključkov
* finalna površinska obdelava
* vsa potrebna pomožna sredstva za vgrajevanje na objektu kot so lestve, odri in podobno
* usklajevanje z osnovnim načrtom in posvetovanje s projektantom
* terminsko usklajevanje del z ostalimi izvajalci na objektu
* popravilo eventuelno povzročene skode ostalim izvajalcem na gradbišču
* čiščenje prostorov in odvoz odpadnega meteriala na stalno deponijo in plačilo takse
* zaščita izdelekov pred poškodbami do predaje naročniku del
* vsa dela in ukrepe po določilih zakona o varstvu pri delu
Enotna  cena  mora zajeti izdelavo  vseh potrebnih  detajlov in dopolnilnih del, katera je potrebno  izvesti za dokončanje  posameznih del, tudi če potrebni detajli in zakljucki niso podrobno navedeni in opisani v popisu del, in so ta dopolnila nujna za pravilno funkcioniranje posameznih sistemov in elementov objekta.
Vse mere in število komadov je pred naročilom potrebno preveriti na objektu!
V c.e.m. je potrebno upoštevati notranje, premične in dvižne delovne odre in ploščadi, čiščenje po posameznih fazah dela, ter odvoz odpadkov na deponijo!
</t>
  </si>
  <si>
    <t xml:space="preserve">a.) AB stene: </t>
  </si>
  <si>
    <t>B6.</t>
  </si>
  <si>
    <r>
      <t xml:space="preserve">Čiščenje in priprava terena pred pričetkom gradnje; </t>
    </r>
    <r>
      <rPr>
        <sz val="10"/>
        <rFont val="Arial"/>
        <family val="2"/>
        <charset val="238"/>
      </rPr>
      <t>Vključno z nalaganjem na transportno sredstvo, odvoz materiala na posebno deponijo; ocena, površina ureditve cca 2000 m2;</t>
    </r>
  </si>
  <si>
    <r>
      <t>Podložni beton kvalitete B.1, C 8/10,</t>
    </r>
    <r>
      <rPr>
        <sz val="10"/>
        <rFont val="Arial"/>
        <family val="2"/>
        <charset val="238"/>
      </rPr>
      <t xml:space="preserve"> agregat frakcije 0-16 mm. 
</t>
    </r>
    <r>
      <rPr>
        <b/>
        <sz val="10"/>
        <rFont val="Arial"/>
        <family val="2"/>
        <charset val="238"/>
      </rPr>
      <t>Podbeton pod temeljno ploščo</t>
    </r>
    <r>
      <rPr>
        <b/>
        <sz val="10"/>
        <color rgb="FFFF0000"/>
        <rFont val="Arial"/>
        <family val="2"/>
        <charset val="238"/>
      </rPr>
      <t xml:space="preserve"> </t>
    </r>
    <r>
      <rPr>
        <b/>
        <sz val="10"/>
        <rFont val="Arial"/>
        <family val="2"/>
        <charset val="238"/>
      </rPr>
      <t>objekta in dvigalnih jaškov</t>
    </r>
    <r>
      <rPr>
        <sz val="10"/>
        <rFont val="Arial"/>
        <family val="2"/>
        <charset val="238"/>
      </rPr>
      <t>, deb. 10 cm. Podložni beton zaglajen in pripravljen na polaganje hidroizolacije.</t>
    </r>
  </si>
  <si>
    <t xml:space="preserve">a) Temelji in stene: </t>
  </si>
  <si>
    <t xml:space="preserve">d) Čepasta folija: </t>
  </si>
  <si>
    <t xml:space="preserve">b) Vertikalna enoslojna hidroizolacija: </t>
  </si>
  <si>
    <r>
      <t>Dobava in polaganje polietilenske folije,</t>
    </r>
    <r>
      <rPr>
        <sz val="10"/>
        <rFont val="Arial"/>
        <family val="2"/>
        <charset val="238"/>
      </rPr>
      <t xml:space="preserve"> na toplotno izolacijo kot ločilni sloj pred izvedbo estriha v pritličju ter nadstropjih objekta.</t>
    </r>
  </si>
  <si>
    <t xml:space="preserve">a) Brušenje AB stropov: </t>
  </si>
  <si>
    <t xml:space="preserve">b) Brušenje AB sten: </t>
  </si>
  <si>
    <t xml:space="preserve">c) OPCIJA: Izravnava neravnin (ocenjeno cca 10% površin): </t>
  </si>
  <si>
    <r>
      <t xml:space="preserve">Dobava in izvedba delovnih odrov v dvigalnih jaških, </t>
    </r>
    <r>
      <rPr>
        <sz val="10"/>
        <rFont val="Arial"/>
        <family val="2"/>
        <charset val="238"/>
      </rPr>
      <t>za prevzem obremenitev, potrebnih za izvedbo lastnih del. Oder je računan po prostorninah jaškov.
Višina odra do cca 19 m1.</t>
    </r>
  </si>
  <si>
    <r>
      <t xml:space="preserve">Oder po izboru Izvajalca, </t>
    </r>
    <r>
      <rPr>
        <sz val="10"/>
        <rFont val="Arial"/>
        <family val="2"/>
        <charset val="238"/>
      </rPr>
      <t>za prevzem obremenitev, potrebnih za izvedbo lastnih del. Oder je računan po fasadnem plašču.
Višina odra do cca 19 m.</t>
    </r>
  </si>
  <si>
    <r>
      <t>Dobava in vgradnja kanalizacijskih cevi za meteorno odvodnjavanje streh objekta, s PVC cevmi priključenimi na notranje vertikalne elemente odvodnjavanja (izvedba povezave med vertikalnimi strešnimi in notranjimi odtoki, ter zunanjimi peskolovi)</t>
    </r>
    <r>
      <rPr>
        <sz val="10"/>
        <rFont val="Arial"/>
        <family val="2"/>
        <charset val="238"/>
      </rPr>
      <t xml:space="preserve">, vključno z izvedbo priključka cevi na cev oz. jašek, kar je zajeti v c.e.m. Cevi so priključene na vetrikalne odtoke, nato pa speljane pod AB talno ploščo do zunanjih jaškov.
</t>
    </r>
    <r>
      <rPr>
        <b/>
        <sz val="10"/>
        <rFont val="Arial"/>
        <family val="2"/>
        <charset val="238"/>
      </rPr>
      <t>OPOMBA:</t>
    </r>
    <r>
      <rPr>
        <sz val="10"/>
        <rFont val="Arial"/>
        <family val="2"/>
        <charset val="238"/>
      </rPr>
      <t xml:space="preserve">
 V c.e.m. je zajeti vsa zemeljska in gradbena dela potrebna za izvedbo. V količini je zajeta skupna dolžina vseh cevi meteorne kanalizacije. Globina do cca 1,00 m.</t>
    </r>
  </si>
  <si>
    <t xml:space="preserve">a) Strešni vtočniki fi 100 mm: </t>
  </si>
  <si>
    <t xml:space="preserve">b) Vertikalne cevi fi 100 mm: </t>
  </si>
  <si>
    <t xml:space="preserve">b) PVC cevi fi 150 mm: </t>
  </si>
  <si>
    <t xml:space="preserve">c) Zemeljska in gradbena dela za cevovod met. kanalizacije: </t>
  </si>
  <si>
    <t xml:space="preserve">a.) PVC cevi fi 100 mm: </t>
  </si>
  <si>
    <r>
      <rPr>
        <b/>
        <sz val="10"/>
        <rFont val="Arial"/>
        <family val="2"/>
        <charset val="238"/>
      </rPr>
      <t>STENE IZ MAVČNIH PLOŠČ</t>
    </r>
    <r>
      <rPr>
        <sz val="10"/>
        <rFont val="Arial"/>
        <family val="2"/>
        <charset val="238"/>
      </rPr>
      <t xml:space="preserve">
Vsa dela je potrebno izvjati po določilih veljavnih tehničnih predpisov in normativov in skladno z obveznimi SIST-i!
Nosilni vertikalni profili  sten morajo  biti postavljeni v takem  rastru in takih dimenzij, da prenesejo  vse statične in dinamične obremenitve in obremenitve opreme pritrjene na stene.
Ev. potrebna podkonstrukcija za opremo bo predvidena v projektu opreme in ni predmet tega popisa. Način pritrjevanja opreme ne sme zmanjsati zvočne izolirnosti stene.
Vertikalni profili na katere se pritrujejo vrata morajo biti sposobni prenesti obremenitev vrat.
Dilatacije so predvidene na stikih predelnih sten z nosilno konstrukcijo. Namenjene  so premoščanju  gibanja
(premikov) na gradbenih spojih.
Priključne fuge pri betonskih in zidanih stenah ter stropovih se zatesnijo z elasto-plastičnimi tesnilnimi masami. Po navodilih proizvajalca mora biti poskrbljeno za ustrezno oprijemljivost mase na podlago (s pomočjo pred-namazov). Širina fuge je odvisna od razteznosti izbrane fugirne mase (acryl, silikon...) in od gibanja konstrukcijskega  spoja. V načelu velja, da mora biti tesnilna masa sposobna prenesti  pomike najmanj 0,1% etažne višine.
Priključne  fuge  pri suhomontažnih  stenah  se  lahko  izvedejo  tudi  s kontrolirano  lasasto  razpoko  (po navodilih proizvajalcev suhomontaznih sistemov)
Glede na položaj predelne stene in funkcionalne zahteve, se namesto mavčno kartonskih plosc pritrujejo specialne  plošče s posebnimi dodatki, za mokre prostore in požarno odporne stene. Vrsto plošč izbere izvajalec, zahtevano kvaliteto pa mora dokazati z atesti.
Vse stike med ploščami medsebojno  in stike z bet. konstrukcijo, s profili in ostalim, je potrebno brusiti in bandažirati oziroma izvesti na način da končni premaz na stiku dveh plošč ne poka. Način izvedbe določi izvajalec, ki tudi garantira za kvaliteto izvedbe. Na stenah iz vodoodpornih plošč se mora uporabiti tudi vodoodporni kit za bandažiranje.
Vsi vogali in robovi morajo biti zaščiteni z vogalnim zaščitnim profilom ali alu vogalnim zaščitnim trakom, po tehnologiji izbranega sistema. lzpostavljeni robovi mavčno kartonske obloge morajo biti zaščiteni z alu robnim profilom.
Prehodi inštalacij morajo biti izvedeni na način, da gradbeno fizikalne in požarne karakteristike ostanejo nespremenjene. Za  prehod   inštalacij  skozi  predelne   stene  se  v  stenah  izrezejo  odprtine,  stike  z inštalacijami je tesniti z ustreznim kitom, odvisno od zahtevanih zvočnih in požarnih zahtev za predelno steno.
Nosilni profili so sidrani v nosilno a.b.  talno in stropno bet. ploščo (prekinjen estrih), pod vsemi profili se tesni s samolepilnim tesnilnim trakom.
Cena za enoto mora vsebovati tudi:
* merjenje na objektu
*  izdelava tehnoloških risb za proizvodnjo, z detajli
*  izdelava  detajlov  in dopolnitev,  ki jih je potrebno  izvesti za končanje posameznih  del, tudi če niso podrobno navedeni in opisani v popisu in načrtih, so pa nujna za pravilno funkcioniranje posameznih sistemov in elemnotv. Potrditi jih mora odgovorni projektant arhitekture.
*   izdelavo  vseh potrebnih zaključkov, spojev,  dilatacij,  prehodov,  še  posebej na stikih z ostalimi konstrukcijskimi elemneti
* ves potreben glavni, pomožni, nerjaveči pritrdilni in vezni material
* pripravljanje podlage
* preiskušnja posameznih elementov in dokazovanje kvalitete z atesti
* vse potrebno delo, od pripravljalnih del do finalnega izdelka
* vse potrebne transporte do mesta vgrajevanja
* skladiščenje materiala na gradbišču
* vsa potrebna pomozna sredstva za vgrajevanje na objektu kot so lestve, odri in podobno
* usklajevanje z osnožnim načrtom in posvetovanje s projektantom
* terminsko usklajevanje del z ostalimi izvajalci na objektu
* finalna obdelava elementov po opisu
* popravilo eventuelno povzročene škode ostalim izvajalcem na gradbišču
* čiščenje prostorov in odvoz odpadnega meteriala na stalno deponijo in plačilo takse
* ojačitvene profile za vrata in potrebne tipske ojačitve na vogalih
* izreze za prehod inštalacij in tesnenje.
* vsa dela in ukrepe po določilih zakona 6 varstvu pri delu
Enotna  cena  mora zajeti izdelavo vseh potrebnih detajlov in dopolnilnih  del, katera je potrebno  izvesti za dokončanje posameznih del, tudi če potrebni detajli in zaključki niso podrobno navedeni in opisani v popisu del, in so ta dopolnila nujna za pravilno funkeioniranje posameznih sistemov in elementov objekta.
V izračunu količine je upoštevana površina sten brez odbitka za vrata vel. do 2,50 m2.
V c.e.m. je potrebno upoštevati čiščenje po posameznih fazah dela, ter odvoz odpadkov na deponijo!</t>
    </r>
  </si>
  <si>
    <r>
      <t xml:space="preserve">Splošno:
V slikopleskarskih  delih so zajeta slikanja notranjih  sten in stropov.
lzvajanje del in vsi uporabljeni materiali morajo po kvaliteti ustrezati veljavnim SIST -om. Material mora biti kvaliteten, pravilno pakiran in pravilno shranjen.
Tolerance gladkosti in enakomernosti površin morajo ustrezati standardu DIN 18202.
lzvajalec  slikarskih  del mora pred pričetkom dela pregledati vse površine, ki bodo slikane  in opozoriti izvajalca gradbenih del,  da se odstranijo eventuelne pomanjkljivosti, ki jih je opazil in katere bi utegnile kvarno vplivati na brezhibno izvršitev in kvaliteto slikarskih del.
Kvaliteta izvršenega dela mora biti brezhibna. 
Vse slikane površine morajo biti enakomerne,  brez temnih ali svetlih lis, madezev, sledov po čopicu ali podobnih pomanjkljivosti.
Barve  oziroma  barvne  odtenke  odobri  projektant. lzvajalec mora na zahtevo projektanta napraviti brezplačne vzorce.
lzvajalec slikarskih del mora strogo paziti na to, da s svojim delom ne poškoduje ali onesnaži izdelkov drugih izvajalcev, po potrebi mora le-te ustrezno zaščititi. lzlivanje  barv, beleža  in drugega  slikarskega materiala v vodovodne ali straniščne školjke ni dovoljeno, za škodo odgovarja izvajalec slikarskih del, prav tako odgovarja za škodo, ki bi nastala zaradi nepazljivosti ali malomarnega dela.
ENOTNA CENA MORA VSEBOVATI:
* vsa potrebna pripravljalna dela in čiščenje podlog
* merjenje na objektu
* vse potrebne transporte do mesta vgrajevanja
* skladiščenje materiala na gradbišču
* preizkušanje kvalitete za vse materiale, ki se vgrajujejo in dokazovanje kvalitete z atesti
* usklajevanje z osnovnim načrtom in posvetovanje s projektantom
* ves potreben glavni in pomožni material
* vsa potrebna pomožna sredstva za delo na objektu kot so lestve, odri in podobno
* terminsko usklajevanje del z ostalimi izvajalci na objektu
* popravilo eventuelno povzročene škode ostalim izvajalcem na gradbišču
* popravilo eventuelno povzročene škode ostalih že vgrajenih erementov na objektu
* čiščenje prostorov in odvoz odpadnega meteriala na stalno deponijo in plačilo takse
* zaščita izdelekov pred poškodbami do predaje naročnikli del
* vsa dela in ukrepe po določilih zakona o varstvu pri delu
</t>
    </r>
    <r>
      <rPr>
        <b/>
        <sz val="10"/>
        <rFont val="Arial CE"/>
        <charset val="238"/>
      </rPr>
      <t>OBRAČUN KOLIČINE</t>
    </r>
    <r>
      <rPr>
        <sz val="10"/>
        <rFont val="Arial CE"/>
        <charset val="238"/>
      </rPr>
      <t xml:space="preserve">
Obračun  se vrši v merskih  enotah  v postavkah,  izmere količin  se obračunavajo  v skladu  z veljavnimi normativi.
Odprtine do 3,00 m2 niso odštete zaradi obdelave špalet. Pri večjih odprtinah od 3,00 m2 je odšteta razlika nad 3,00m2. Upoštevano je beljenje sten do 10 cm nad spuscenim stropom.
Količine  je potrebno preveriti z ozirom  na vgrajeno opremo,  v izračunu količin v popisu oprema ni upostevana (beljenje tudi pod opremo)!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r>
  </si>
  <si>
    <t xml:space="preserve">a) Kontaktna fasada deb. 16 cm:  </t>
  </si>
  <si>
    <t>KOVINSKA (JEKLENA) VRATA</t>
  </si>
  <si>
    <t>POZICIJE KLJUČAVNIČARSKIH DEL:</t>
  </si>
  <si>
    <t>POZICIJE MIZARSKA DELA:</t>
  </si>
  <si>
    <t>POZICIJE ALU DELA:</t>
  </si>
  <si>
    <t>ALU OKNA in STEKLENE STENE Z VRATI</t>
  </si>
  <si>
    <t>38</t>
  </si>
  <si>
    <t>39</t>
  </si>
  <si>
    <t>40</t>
  </si>
  <si>
    <t>41</t>
  </si>
  <si>
    <t>42</t>
  </si>
  <si>
    <t>44</t>
  </si>
  <si>
    <t xml:space="preserve">a) Horizontalna dvoslojna hidroizolacija: </t>
  </si>
  <si>
    <r>
      <t>Dobava in polaganje talne toplotne (zvočne) izolacije pod estrihom,</t>
    </r>
    <r>
      <rPr>
        <sz val="10"/>
        <rFont val="Arial CE"/>
        <charset val="238"/>
      </rPr>
      <t xml:space="preserve"> v pritličju in nadstropjih objekta. Izvedba neposredno na talno oz. etažno AB ploščo, pod estrihom.
- Zvočna izolacija Stirotlak T 2,0 cm
- EPS izolacija deb. 3 cm</t>
    </r>
  </si>
  <si>
    <t xml:space="preserve">a) Zvočna izolacija Stirotlak T 2,0 cm: </t>
  </si>
  <si>
    <t xml:space="preserve">b) EPS deb. 3 cm: </t>
  </si>
  <si>
    <r>
      <t xml:space="preserve">Opomba:
</t>
    </r>
    <r>
      <rPr>
        <sz val="10"/>
        <rFont val="Arial"/>
        <family val="2"/>
        <charset val="238"/>
      </rPr>
      <t>Način izvedbe zameljskih del je prepuščen tehnologiji in opremljenosti izvajalca!</t>
    </r>
    <r>
      <rPr>
        <b/>
        <sz val="10"/>
        <rFont val="Arial"/>
        <family val="2"/>
        <charset val="238"/>
      </rPr>
      <t xml:space="preserve">
</t>
    </r>
    <r>
      <rPr>
        <sz val="10"/>
        <rFont val="Arial"/>
        <family val="2"/>
        <charset val="238"/>
      </rPr>
      <t>- V c.e.m. je potrebno zajeti ročne izkope, peščene posteljice in zasipe s komprimiranjem za izvedbo talnih inštalacij v objektu (kanalizacija, ...)</t>
    </r>
    <r>
      <rPr>
        <b/>
        <sz val="10"/>
        <rFont val="Arial"/>
        <family val="2"/>
        <charset val="238"/>
      </rPr>
      <t xml:space="preserve">
</t>
    </r>
    <r>
      <rPr>
        <sz val="10"/>
        <rFont val="Arial"/>
        <family val="2"/>
        <charset val="238"/>
      </rPr>
      <t xml:space="preserve">
Izkop gradbene jame mora biti opravljen v prisotnosti geomehanika, oziroma potrebno je pred začetkom izvedbe zemeljskih del pregledati geotehnično poročilo, po izkopu gradbene jame pa teren pregleda geomehanik! 
</t>
    </r>
    <r>
      <rPr>
        <b/>
        <sz val="10"/>
        <rFont val="Arial"/>
        <family val="2"/>
        <charset val="238"/>
      </rPr>
      <t>OPOMBA: 
Evtl.</t>
    </r>
    <r>
      <rPr>
        <sz val="10"/>
        <rFont val="Arial"/>
        <family val="2"/>
        <charset val="238"/>
      </rPr>
      <t xml:space="preserve"> </t>
    </r>
    <r>
      <rPr>
        <b/>
        <sz val="10"/>
        <rFont val="Arial"/>
        <family val="2"/>
        <charset val="238"/>
      </rPr>
      <t>Varovanje gradbene jame in ostala tehnična vprašanja se urejajo na licu mesta po navodilih geomehanskega nadzora!</t>
    </r>
  </si>
  <si>
    <r>
      <t>Zasip za temeljnimi ploščami in podkletenimi stenami objekta,</t>
    </r>
    <r>
      <rPr>
        <sz val="10"/>
        <rFont val="Arial"/>
        <family val="2"/>
        <charset val="238"/>
      </rPr>
      <t xml:space="preserve"> v slojih po 30 </t>
    </r>
    <r>
      <rPr>
        <sz val="10"/>
        <rFont val="Arial"/>
        <family val="2"/>
        <charset val="238"/>
      </rPr>
      <t>cm z materialom iz gradbiščne deponije, kateremu se odstranijo neuporabni delci, vključno z utrjevanjem po plasteh do predpisane zbitosti.</t>
    </r>
  </si>
  <si>
    <r>
      <t>Površinski plitvi odriv humusa oziroma mešanega zgornjega sloja iz travne ruše in zemlje (evtl. delno iz peščenega nasutja), vse  v terenu III. kategorije  na mestu izgradnje</t>
    </r>
    <r>
      <rPr>
        <b/>
        <sz val="10"/>
        <color rgb="FFFF0000"/>
        <rFont val="Arial"/>
        <family val="2"/>
        <charset val="238"/>
      </rPr>
      <t xml:space="preserve"> </t>
    </r>
    <r>
      <rPr>
        <b/>
        <sz val="10"/>
        <rFont val="Arial"/>
        <family val="2"/>
        <charset val="238"/>
      </rPr>
      <t xml:space="preserve">objekta.  </t>
    </r>
    <r>
      <rPr>
        <sz val="10"/>
        <rFont val="Arial"/>
        <family val="2"/>
        <charset val="238"/>
      </rPr>
      <t>Površinski izkop mešanega  materiala oziroma humusa, povprečne globine cca 30</t>
    </r>
    <r>
      <rPr>
        <sz val="10"/>
        <rFont val="Arial"/>
        <family val="2"/>
        <charset val="238"/>
      </rPr>
      <t xml:space="preserve"> cm, z direktnim odlaganjem  na deponijo na gradbišču, kjer se dober material kopiči posebej za ponovno vgraditev za zelenice in zasipe ob objektih, slab mešan material pa ločeno, za kasnejši odvoz na mestno deponijo ali pa se uporabi za izravnavo parcele oziroma evtl. za nasip.</t>
    </r>
  </si>
  <si>
    <r>
      <rPr>
        <b/>
        <sz val="10"/>
        <rFont val="Arial"/>
        <family val="2"/>
        <charset val="238"/>
      </rPr>
      <t xml:space="preserve">OPOMBA:
</t>
    </r>
    <r>
      <rPr>
        <sz val="10"/>
        <rFont val="Arial"/>
        <family val="2"/>
        <charset val="238"/>
      </rPr>
      <t>Estrihi so izvedeni kot cementni, trdnostni razred C 16/20, mikroarmirani so s steklenimi vlakni (količino mikroarmature za doseganje upogibne trdnosti določi tehnolog). Izvedeni kot plavajoči z zvočno izolacijo in stranskim trakom pri steni.</t>
    </r>
    <r>
      <rPr>
        <sz val="11"/>
        <rFont val="Arial"/>
        <family val="2"/>
        <charset val="238"/>
      </rPr>
      <t xml:space="preserve"> </t>
    </r>
    <r>
      <rPr>
        <b/>
        <sz val="11"/>
        <rFont val="Arial"/>
        <family val="2"/>
        <charset val="238"/>
      </rPr>
      <t xml:space="preserve">
</t>
    </r>
    <r>
      <rPr>
        <sz val="10"/>
        <rFont val="Arial"/>
        <family val="2"/>
        <charset val="238"/>
      </rPr>
      <t xml:space="preserve">Toplotna izolacija in PE folija sta zajeti v postavkah zidarskih del. </t>
    </r>
  </si>
  <si>
    <r>
      <t xml:space="preserve">OPOMBA: </t>
    </r>
    <r>
      <rPr>
        <sz val="11"/>
        <rFont val="Arial"/>
        <family val="2"/>
        <charset val="238"/>
      </rPr>
      <t xml:space="preserve">
Na večjih površinah je potrebno diletiranje v posameznih poljih.</t>
    </r>
    <r>
      <rPr>
        <sz val="11"/>
        <rFont val="Arial"/>
        <family val="2"/>
        <charset val="238"/>
      </rPr>
      <t xml:space="preserve">
Površine je predhodno potrebno impregnirati z emulzijo, kar je potrebno zajeti v c.e.m.</t>
    </r>
  </si>
  <si>
    <t xml:space="preserve">c) Ločilni profili med izolacijo iz XPS (cokl) in kameno volno:  </t>
  </si>
  <si>
    <t xml:space="preserve">b) PVC odkapni profili:  </t>
  </si>
  <si>
    <r>
      <t>OPOMBA:</t>
    </r>
    <r>
      <rPr>
        <sz val="10"/>
        <rFont val="Arial"/>
        <family val="2"/>
        <charset val="238"/>
      </rPr>
      <t xml:space="preserve">
v tem popisu je zajet samo razvod meteorne kanalizacije do (vključno) zunanjih peskolovnih jaškov, ter izvedba drenaže okrog objekta. Preostala kanalizacija (vključno z vsemi jaški) je zajeta v popisu zunanje ureditve, oziroma evtl. delno v popisu strojnih inštalacij. 
Količine se lahko razlikujejo od dejanskih potrebnih količin za izvedbo del. Neskladja in prilagajanja na dejansko stanje se rešuje in usklajuje pri sami izvedbi na licu mesta, količine in obseg del pa se prilagodijo dejanskim potrebam za izvedbo.</t>
    </r>
  </si>
  <si>
    <r>
      <t xml:space="preserve">Izvedba prebojev in evtl. utorov v armirano-betonskih ali zidanih stenskih in stropnih konstrukcijah, </t>
    </r>
    <r>
      <rPr>
        <sz val="10"/>
        <color theme="1"/>
        <rFont val="Arial"/>
        <family val="2"/>
        <charset val="238"/>
      </rPr>
      <t>za izvedbo strojnih in elektro inštalacijskih razvodov. V kolikor so preboji, ki potekajo skozi AB nosilno konstrukcijo večji od 100 mm se odprtine predhodno pripravijo v opažu. Manjši preboji se izvajajo na licu mesta z mokrim vrtanjem z diamantno krono.</t>
    </r>
  </si>
  <si>
    <r>
      <t>Razna manjša zidarska dela, ki se lahko pojavijo v času gradnje,</t>
    </r>
    <r>
      <rPr>
        <sz val="10"/>
        <rFont val="Arial"/>
        <family val="2"/>
        <charset val="238"/>
      </rPr>
      <t xml:space="preserve"> zidarska obdelava površin, ter pomoč obrtnikom.</t>
    </r>
  </si>
  <si>
    <t>Geomehanski nadzor med izvajanjem zemeljskih del.</t>
  </si>
  <si>
    <t xml:space="preserve">d.) Dobava in vgrajevanje filca okrog filtrskega nasutja: </t>
  </si>
  <si>
    <r>
      <t>Dobava in kompletna izvedba kanalizacijskega razvoda drenaže okrog objekta</t>
    </r>
    <r>
      <rPr>
        <sz val="10"/>
        <rFont val="Arial"/>
        <family val="2"/>
        <charset val="238"/>
      </rPr>
      <t xml:space="preserve">, vključno z izvedbo priključka cevi na cev oz. jašek, kar je zajeti v c.e.m. 
- drenažne cevi (npr. RDC MIDREN) 160, perforirane, v padcu cca 1%
- peščeno prodnato nasutje
- filc
- Zemeljska in gradbena dela, ki zajemajo kompletno izvedbo izkopov, zasipov, pripravo podlage, utrjevanje planiranje, pripravo posteljice, obsipavanje cevi,...
Izvedba na globini cca 100 do max. cca 300 cm pod nivojem terena - izvedba v času izvajanja zemeljskih del za podkleteni del objekta, zato se gradbena jama po potrebi samo poglobi za cca 10 cm na območju vgradnje drenažne cevi.
Kanalizacija mora biti izvedena v skaldu s pravili stroke, količine in potrebni material se lahko razlikujejo od dejanskih potreb za izvedbo del!
</t>
    </r>
    <r>
      <rPr>
        <b/>
        <sz val="10"/>
        <rFont val="Arial"/>
        <family val="2"/>
        <charset val="238"/>
      </rPr>
      <t>OPOMBA:</t>
    </r>
    <r>
      <rPr>
        <sz val="10"/>
        <rFont val="Arial"/>
        <family val="2"/>
        <charset val="238"/>
      </rPr>
      <t xml:space="preserve">
Drenažni razvod se priključi na jaške meteorne kanalizacije, ki so zajeti v popisu zunanje ureditve.</t>
    </r>
  </si>
  <si>
    <r>
      <rPr>
        <b/>
        <sz val="10"/>
        <rFont val="Arial"/>
        <family val="2"/>
        <charset val="238"/>
      </rPr>
      <t>Razna ostala dodatna in nepredvidena zidarska dela</t>
    </r>
    <r>
      <rPr>
        <sz val="10"/>
        <rFont val="Arial"/>
        <family val="2"/>
        <charset val="238"/>
      </rPr>
      <t>, ki se lahko pojavijo v času gradnje in niso posebej zajeta v osnovnem popisu del.
Zajeto 2% vrednosti vseh zidarskih del.</t>
    </r>
  </si>
  <si>
    <r>
      <rPr>
        <b/>
        <sz val="10"/>
        <rFont val="Arial"/>
        <family val="2"/>
        <charset val="238"/>
      </rPr>
      <t>Razna ostala dodatna in nepredvidena kanalizacijska dela</t>
    </r>
    <r>
      <rPr>
        <sz val="10"/>
        <rFont val="Arial"/>
        <family val="2"/>
        <charset val="238"/>
      </rPr>
      <t>, ki se lahko pojavijo v času gradnje in niso posebej zajeta v osnovnem popisu del.
Zajeto 2% vrednosti vseh kanalizacijskih del.</t>
    </r>
  </si>
  <si>
    <t>DDV 9,5%</t>
  </si>
  <si>
    <t>KONČNA SKUPNA CENA GO DEL</t>
  </si>
  <si>
    <t>Objekt:  OŠ Savsko naselje</t>
  </si>
  <si>
    <r>
      <t>Ročni izkop gradbene jame ob obstoječih objektih ,</t>
    </r>
    <r>
      <rPr>
        <sz val="10"/>
        <rFont val="Arial"/>
        <family val="2"/>
      </rPr>
      <t>ter priprava podlage za vgrajevanje drenažnih slojev , izvedbe priklopov raznih cevi in jaškov, pomoč stroju pri planiranju dna izkopa. Količina ocenjena</t>
    </r>
  </si>
  <si>
    <r>
      <rPr>
        <b/>
        <sz val="10"/>
        <rFont val="Arial"/>
        <family val="2"/>
      </rPr>
      <t>Dobava in montaža osebnega dvigala</t>
    </r>
    <r>
      <rPr>
        <sz val="10"/>
        <rFont val="Arial"/>
        <family val="2"/>
      </rPr>
      <t xml:space="preserve"> (kot npr. OTIS), dvigalo z naslednjimi karakteristikami:
</t>
    </r>
    <r>
      <rPr>
        <b/>
        <sz val="10"/>
        <rFont val="Arial"/>
        <family val="2"/>
      </rPr>
      <t xml:space="preserve">nazivna nosilnost in hitrost; </t>
    </r>
    <r>
      <rPr>
        <sz val="10"/>
        <rFont val="Arial"/>
        <family val="2"/>
      </rPr>
      <t xml:space="preserve">630 kg ali 8 oseb; 1,0 m/s
višina dviga 4,0 m
</t>
    </r>
    <r>
      <rPr>
        <b/>
        <sz val="10"/>
        <rFont val="Arial"/>
        <family val="2"/>
      </rPr>
      <t>število postaj in dostopov</t>
    </r>
    <r>
      <rPr>
        <sz val="10"/>
        <rFont val="Arial"/>
        <family val="2"/>
      </rPr>
      <t xml:space="preserve"> 2/2, neprehodna kabina
</t>
    </r>
    <r>
      <rPr>
        <b/>
        <sz val="10"/>
        <rFont val="Arial"/>
        <family val="2"/>
      </rPr>
      <t xml:space="preserve">krmilje; </t>
    </r>
    <r>
      <rPr>
        <sz val="10"/>
        <rFont val="Arial"/>
        <family val="2"/>
      </rPr>
      <t xml:space="preserve">mikroprocesorsko, simplex, zbirno navzdol (DCL), požarna evakuacijska vožnja, avtomatsko reševanje v primeru izpada omrežne napetosti. Krmilna omara je nameščena v najvišji postaji poleg vrat.
</t>
    </r>
    <r>
      <rPr>
        <b/>
        <sz val="10"/>
        <rFont val="Arial"/>
        <family val="2"/>
      </rPr>
      <t xml:space="preserve">pogon; </t>
    </r>
    <r>
      <rPr>
        <sz val="10"/>
        <rFont val="Arial"/>
        <family val="2"/>
      </rPr>
      <t xml:space="preserve">digitalno frekvenčno regulirani sinhroni brezreduktorski motor s permanentnimi magneti ter brezazbestno zavoro, regenerativni pogonski sistem,  nosilna sredstva so patentirani ploščati POLIURETANSKI TRAKOVI z do trikrat daljšo življenjsko dobo kot jeklene vrvi, opremljeni so s stalnim elektronskim nadzorom izrabljenosti, priključna moč dvigala P=5,4kW, moč motorja Pm=3,9kW
</t>
    </r>
    <r>
      <rPr>
        <b/>
        <sz val="10"/>
        <rFont val="Arial"/>
        <family val="2"/>
      </rPr>
      <t>dimenzije kabine</t>
    </r>
    <r>
      <rPr>
        <sz val="10"/>
        <rFont val="Arial"/>
        <family val="2"/>
      </rPr>
      <t xml:space="preserve"> (š x g x v)1100 x 1400 x 2200 mm
</t>
    </r>
    <r>
      <rPr>
        <b/>
        <sz val="10"/>
        <rFont val="Arial"/>
        <family val="2"/>
      </rPr>
      <t>vrata kabine avtomatska;</t>
    </r>
    <r>
      <rPr>
        <sz val="10"/>
        <rFont val="Arial"/>
        <family val="2"/>
      </rPr>
      <t xml:space="preserve">, dvodelna teleskopska, 900 x 2100 mm frekvenčno regulirani pogon, krila iz brušene inox pločevine, zaščita potnikov pred ukleščenjem z infrardečo svetlobno zaveso. 
</t>
    </r>
    <r>
      <rPr>
        <b/>
        <sz val="10"/>
        <rFont val="Arial"/>
        <family val="2"/>
      </rPr>
      <t xml:space="preserve">vrata jaška; </t>
    </r>
    <r>
      <rPr>
        <sz val="10"/>
        <rFont val="Arial"/>
        <family val="2"/>
      </rPr>
      <t xml:space="preserve">avtomatska, dvodelna teleskopska, 900 x 2100 mm, krila in okvir (MRF150) iz brušene inox  pločevine, brez povečane požarne odpornosti
</t>
    </r>
  </si>
  <si>
    <r>
      <rPr>
        <b/>
        <sz val="10"/>
        <rFont val="Arial"/>
        <family val="2"/>
      </rPr>
      <t>oprema kabine</t>
    </r>
    <r>
      <rPr>
        <sz val="10"/>
        <rFont val="Arial"/>
        <family val="2"/>
      </rPr>
      <t xml:space="preserve">; raven inox strop z LED razsvetljavo, stene iz brušene inox pločevine, na eni stranski steni je okrogel ročaj s premerom 33 mm (držalo brušeno nerjaveče jeklo, zaobljeni nosilci so zrcalno polirani), na zadnji steni nad višino ročaja ogledalo po celi širini kabine, tla kamen ali keramika – obveza naročnika, na eni bočni steni je nameščeno inox  kabinsko tipkalo (LCD pokazatelj položaja kabine, okrogle tipke z Braillovo pisavo, tipka za odpiranje vrat, tipka za zapiranje vrat, tipka za alarm, stikalo na ključ za prednostno vožnjo  prostoročna telefonska povezava s klicnim centrom vključno z GSM modulom), avtomatski ventilator
</t>
    </r>
    <r>
      <rPr>
        <b/>
        <sz val="10"/>
        <rFont val="Arial"/>
        <family val="2"/>
      </rPr>
      <t>zunanja tipkala in pokazatelji</t>
    </r>
    <r>
      <rPr>
        <sz val="10"/>
        <rFont val="Arial"/>
        <family val="2"/>
      </rPr>
      <t xml:space="preserve">; v vsaki postaji stikalo na ključ za poziv in kazalnik položaja kabine in smeri nadaljnje vožnje, signalizacija nameščena na okvir vrat
</t>
    </r>
    <r>
      <rPr>
        <b/>
        <sz val="10"/>
        <rFont val="Arial"/>
        <family val="2"/>
      </rPr>
      <t>vrsta in dimenzije jaška</t>
    </r>
    <r>
      <rPr>
        <sz val="10"/>
        <rFont val="Arial"/>
        <family val="2"/>
      </rPr>
      <t xml:space="preserve"> (š x g); samostojni betonski jašek (obveza naročnika); 1900 x 1800 mm, montaža vrat v jašek
</t>
    </r>
    <r>
      <rPr>
        <b/>
        <sz val="10"/>
        <rFont val="Arial"/>
        <family val="2"/>
      </rPr>
      <t>višina vrha jaška</t>
    </r>
    <r>
      <rPr>
        <sz val="10"/>
        <rFont val="Arial"/>
        <family val="2"/>
      </rPr>
      <t xml:space="preserve">;	3400 mm (merjeno od gotovega poda do vrha jaška)
</t>
    </r>
    <r>
      <rPr>
        <b/>
        <sz val="10"/>
        <rFont val="Arial"/>
        <family val="2"/>
      </rPr>
      <t>globina jame jaška</t>
    </r>
    <r>
      <rPr>
        <sz val="10"/>
        <rFont val="Arial"/>
        <family val="2"/>
      </rPr>
      <t xml:space="preserve">; 1000 mm (merjeno od gotovega poda do dna jaška)
pohodni prostori pod jaškom; ne 
</t>
    </r>
    <r>
      <rPr>
        <b/>
        <sz val="10"/>
        <rFont val="Arial"/>
        <family val="2"/>
      </rPr>
      <t>dodatna oprema</t>
    </r>
    <r>
      <rPr>
        <sz val="10"/>
        <rFont val="Arial"/>
        <family val="2"/>
      </rPr>
      <t>;	razsvetljava jaška, lestev za dostop v jamo jaška in vtičnica na strehi kabine</t>
    </r>
  </si>
  <si>
    <r>
      <rPr>
        <b/>
        <sz val="10"/>
        <rFont val="Arial"/>
        <family val="2"/>
      </rPr>
      <t>Dobava in montaža kuhinjskega tovornega dvigala (kot npr.Otis)</t>
    </r>
    <r>
      <rPr>
        <sz val="10"/>
        <rFont val="Arial"/>
        <family val="2"/>
      </rPr>
      <t xml:space="preserve">
nazivna nosilnost in hitrost 630 kg ali 8 oseb; 1,0 m/s
višina dviga 2,90 m
</t>
    </r>
    <r>
      <rPr>
        <b/>
        <sz val="10"/>
        <rFont val="Arial"/>
        <family val="2"/>
      </rPr>
      <t xml:space="preserve">število postaj in dostopov; </t>
    </r>
    <r>
      <rPr>
        <sz val="10"/>
        <rFont val="Arial"/>
        <family val="2"/>
      </rPr>
      <t xml:space="preserve">2/3, prehodna kabina ( v pritličju dostop spredaj in zadaj)
</t>
    </r>
    <r>
      <rPr>
        <b/>
        <sz val="10"/>
        <rFont val="Arial"/>
        <family val="2"/>
      </rPr>
      <t xml:space="preserve">krmilje; </t>
    </r>
    <r>
      <rPr>
        <sz val="10"/>
        <rFont val="Arial"/>
        <family val="2"/>
      </rPr>
      <t xml:space="preserve">mikroprocesorsko, simplex, zbirno navzdol (DCL), požarna evakuacijska vožnja, avtomatsko reševanje v primeru izpada omrežne napetosti. Krmilna omara je nameščena v najvišji postaji poleg vrat.
</t>
    </r>
    <r>
      <rPr>
        <b/>
        <sz val="10"/>
        <rFont val="Arial"/>
        <family val="2"/>
      </rPr>
      <t>pogon;</t>
    </r>
    <r>
      <rPr>
        <sz val="10"/>
        <rFont val="Arial"/>
        <family val="2"/>
      </rPr>
      <t xml:space="preserve">	digitalno frekvenčno regulirani sinhroni brezreduktorski motor s permanentnimi magneti ter brezazbestno zavoro, regenerativni pogonski sistem,  nosilna sredstva so patentirani ploščati POLIURETANSKI TRAKOVI z do trikrat daljšo življenjsko dobo kot jeklene vrvi, opremljeni so s stalnim elektronskim nadzorom izrabljenosti, priključna moč dvigala P=5,4kW, moč motorja Pm=3,9kW
</t>
    </r>
    <r>
      <rPr>
        <b/>
        <sz val="10"/>
        <rFont val="Arial"/>
        <family val="2"/>
      </rPr>
      <t>dimenzije kabine;</t>
    </r>
    <r>
      <rPr>
        <sz val="10"/>
        <rFont val="Arial"/>
        <family val="2"/>
      </rPr>
      <t xml:space="preserve"> (š x g x v) 1100 x 1400 x 2200 mm
</t>
    </r>
    <r>
      <rPr>
        <b/>
        <sz val="10"/>
        <rFont val="Arial"/>
        <family val="2"/>
      </rPr>
      <t xml:space="preserve">vrata kabine; </t>
    </r>
    <r>
      <rPr>
        <sz val="10"/>
        <rFont val="Arial"/>
        <family val="2"/>
      </rPr>
      <t xml:space="preserve">avtomatska, dvodelna teleskopska, 900 x 2100 mm frekvenčno regulirani pogon, krila iz brušene inox pločevine, zaščita potnikov pred ukleščenjem z infrardečo svetlobno zaveso. 
</t>
    </r>
    <r>
      <rPr>
        <b/>
        <sz val="10"/>
        <rFont val="Arial"/>
        <family val="2"/>
      </rPr>
      <t xml:space="preserve">vrata jaška; </t>
    </r>
    <r>
      <rPr>
        <sz val="10"/>
        <rFont val="Arial"/>
        <family val="2"/>
      </rPr>
      <t xml:space="preserve">avtomatska, dvodelna teleskopska, 900 x 2100 mm, krila in okvir (MRF150) iz brušene inox  pločevine, brez povečane požarne odpornosti
</t>
    </r>
  </si>
  <si>
    <r>
      <rPr>
        <b/>
        <sz val="10"/>
        <rFont val="Arial"/>
        <family val="2"/>
      </rPr>
      <t>oprema kabine</t>
    </r>
    <r>
      <rPr>
        <sz val="10"/>
        <rFont val="Arial"/>
        <family val="2"/>
      </rPr>
      <t xml:space="preserve">; raven inox strop z LED razsvetljavo, stene iz brušene inox pločevine, na eni stranski steni je okrogel ročaj s premerom 33 mm (držalo brušeno nerjaveče jeklo, zaobljeni nosilci so zrcalno polirani), brez ogledala, tla kamen ali keramika – obveza naročnika, na eni bočni steni je nameščeno inox  kabinsko tipkalo (LCD pokazatelj položaja kabine, okrogle tipke z Braillovo pisavo, tipka za odpiranje vrat, tipka za zapiranje vrat, tipka za alarm, stikalo na ključ za prednostno vožnjo  prostoročna telefonska povezava s klicnim centrom vključno z GSM modulom), avtomatski ventilator
</t>
    </r>
    <r>
      <rPr>
        <b/>
        <sz val="10"/>
        <rFont val="Arial"/>
        <family val="2"/>
      </rPr>
      <t xml:space="preserve">zunanja tipkala in pokazatelji; </t>
    </r>
    <r>
      <rPr>
        <sz val="10"/>
        <rFont val="Arial"/>
        <family val="2"/>
      </rPr>
      <t xml:space="preserve">v vsaki postaji pozivna tipka in kazalnik položaja kabine in smeri nadaljnje vožnje, signalizacija nameščena na okvir vrat
</t>
    </r>
    <r>
      <rPr>
        <b/>
        <sz val="10"/>
        <rFont val="Arial"/>
        <family val="2"/>
      </rPr>
      <t xml:space="preserve">vrsta in dimenzije jaška (š x g); </t>
    </r>
    <r>
      <rPr>
        <sz val="10"/>
        <rFont val="Arial"/>
        <family val="2"/>
      </rPr>
      <t xml:space="preserve">samostojni betonski jašek (obveza naročnika); 1600 x 1890 mm, montaža vrat v jašek
</t>
    </r>
    <r>
      <rPr>
        <b/>
        <sz val="10"/>
        <rFont val="Arial"/>
        <family val="2"/>
      </rPr>
      <t xml:space="preserve">višina vrha jaška; </t>
    </r>
    <r>
      <rPr>
        <sz val="10"/>
        <rFont val="Arial"/>
        <family val="2"/>
      </rPr>
      <t xml:space="preserve">3400 mm (merjeno od gotovega poda do vrha jaška)
</t>
    </r>
    <r>
      <rPr>
        <b/>
        <sz val="10"/>
        <rFont val="Arial"/>
        <family val="2"/>
      </rPr>
      <t xml:space="preserve">globina jame jaška; </t>
    </r>
    <r>
      <rPr>
        <sz val="10"/>
        <rFont val="Arial"/>
        <family val="2"/>
      </rPr>
      <t xml:space="preserve">1000 mm (merjeno od gotovega poda do dna jaška)
</t>
    </r>
    <r>
      <rPr>
        <b/>
        <sz val="10"/>
        <rFont val="Arial"/>
        <family val="2"/>
      </rPr>
      <t>pohodni prostori pod jaškom;</t>
    </r>
    <r>
      <rPr>
        <sz val="10"/>
        <rFont val="Arial"/>
        <family val="2"/>
      </rPr>
      <t xml:space="preserve">	ne 
</t>
    </r>
    <r>
      <rPr>
        <b/>
        <sz val="10"/>
        <rFont val="Arial"/>
        <family val="2"/>
      </rPr>
      <t xml:space="preserve">dodatna oprema; </t>
    </r>
    <r>
      <rPr>
        <sz val="10"/>
        <rFont val="Arial"/>
        <family val="2"/>
      </rPr>
      <t>razsvetljava jaška, lestev za dostop v jamo jaška in vtičnica na strehi kabine</t>
    </r>
  </si>
  <si>
    <t>Pred namaz za beton, hitrovezoči, univerzalen</t>
  </si>
  <si>
    <t>Sestava S1;</t>
  </si>
  <si>
    <r>
      <t xml:space="preserve">Dobava in izvedba kontaktne fasade na stenah objekta, </t>
    </r>
    <r>
      <rPr>
        <sz val="10"/>
        <rFont val="Arial"/>
        <family val="2"/>
        <charset val="238"/>
      </rPr>
      <t xml:space="preserve">v sledeči sestavi:                                                                                 - </t>
    </r>
    <r>
      <rPr>
        <b/>
        <sz val="10"/>
        <rFont val="Arial"/>
        <family val="2"/>
      </rPr>
      <t>OSB/3 plošča d=1,5cm</t>
    </r>
    <r>
      <rPr>
        <sz val="10"/>
        <rFont val="Arial"/>
        <family val="2"/>
        <charset val="238"/>
      </rPr>
      <t xml:space="preserve"> impregnirana proti vlagi, vijačena na obstoječo jekleno podkonstukcijo
</t>
    </r>
    <r>
      <rPr>
        <b/>
        <sz val="10"/>
        <rFont val="Arial"/>
        <family val="2"/>
        <charset val="238"/>
      </rPr>
      <t>- Toplotna izolacija iz kamene volne deb. 16 cm</t>
    </r>
    <r>
      <rPr>
        <sz val="10"/>
        <rFont val="Arial"/>
        <family val="2"/>
        <charset val="238"/>
      </rPr>
      <t xml:space="preserve"> (npr.Knauf Insolation FKL ali enakovredno), lepljena in sidrana v steno po navodilih proizvajalca sistema fasade.                                                                                  
</t>
    </r>
    <r>
      <rPr>
        <b/>
        <sz val="10"/>
        <rFont val="Arial"/>
        <family val="2"/>
        <charset val="238"/>
      </rPr>
      <t>- Zaključni sloj</t>
    </r>
    <r>
      <rPr>
        <sz val="10"/>
        <rFont val="Arial"/>
        <family val="2"/>
        <charset val="238"/>
      </rPr>
      <t xml:space="preserve"> - tankoslojna kontaktna fasada (silikatni omet 0.2cm,  kot npr. Baumit ali enakovredno).  Zaključni silikatni sloj je barvan v masi, RAL 9002 – ubito bela, vključno s predhodnim nanosom armiranega sloja z gradbenim lepilom (2x1,5 mm) in vmesnim armirnim slojem s PVC mrežico. Kompletna izvedba, vključno z obdelavo vseh vencov in zaključkov, ter evtl izvedbo odkapov,...
Glej splošne opombe za izvedbo fasade.</t>
    </r>
    <r>
      <rPr>
        <sz val="10"/>
        <color rgb="FFFF0000"/>
        <rFont val="Arial"/>
        <family val="2"/>
        <charset val="238"/>
      </rPr>
      <t xml:space="preserve">
</t>
    </r>
    <r>
      <rPr>
        <sz val="10"/>
        <rFont val="Arial"/>
        <family val="2"/>
        <charset val="238"/>
      </rPr>
      <t xml:space="preserve">Sestava </t>
    </r>
    <r>
      <rPr>
        <b/>
        <sz val="10"/>
        <rFont val="Arial"/>
        <family val="2"/>
      </rPr>
      <t>F7</t>
    </r>
    <r>
      <rPr>
        <b/>
        <sz val="10"/>
        <rFont val="Arial"/>
        <family val="2"/>
        <charset val="238"/>
      </rPr>
      <t xml:space="preserve"> -Trakt C - 2 nadstropje</t>
    </r>
  </si>
  <si>
    <t>Sestava S3;</t>
  </si>
  <si>
    <t>Smart roof Thermal trapezna polnila, obračun na m2, količina ocenjena na 1/2 površine strehe</t>
  </si>
  <si>
    <r>
      <t>Naprava in odstranitev opaža stopnišč objekta,</t>
    </r>
    <r>
      <rPr>
        <sz val="10"/>
        <rFont val="Arial"/>
        <family val="2"/>
        <charset val="238"/>
      </rPr>
      <t xml:space="preserve"> s prenosom materiala, čiščenjem lesa in vsemi pomožnimi deli. V količini so upoštevane tudi čelne plošče stopnic.</t>
    </r>
  </si>
  <si>
    <t>STENE IN OBLOGE</t>
  </si>
  <si>
    <t>STROPOVI</t>
  </si>
  <si>
    <t xml:space="preserve">-Dobava in montaža vlaknocementnih fasadnih plošč barvanih v masi debeline 8 mm (enakovredno Swisspearl LARGO, ZENOR 15015). Plošče imajo požarno klasifikacijo A2-s1, d0 in gostoto večjo od 1,7g/cm3.  Plošče so  horizontalno usmerjene in so položene skladno s sistemom montaže Linearis, ena barva, zamik fuge na 75cm, dolžina pasov 150 cm, širina pasov 15 cm. Na Alu podkonstrukcijo se pritrjujejo s kovicami AlMg3 4,0x18 – K15 v barvi plošč. Odprte fuge - 5mm. Pri pritrjevanju plošč je potrebno upoštevati fiksne in pomične točke pritrjevanja skladno z navodili dobavitelja. Na zgornjem in spodnjem robu fasade se izvede reža za zajem oz. izpust zraka, ki se zaščiti z Alu perforiranim profilom 30x50 mm.  </t>
  </si>
  <si>
    <t>- maloformatne fasadne plošče Swisspearl,
  npr.Largo-Zenor 15015</t>
  </si>
  <si>
    <r>
      <t xml:space="preserve">Dobava in izvedba kontaktne fasade - kletnega dela stavbe, na spodnjem delu obodnih sten, do višine 0,0 </t>
    </r>
    <r>
      <rPr>
        <sz val="10"/>
        <rFont val="Arial"/>
        <family val="2"/>
        <charset val="238"/>
      </rPr>
      <t xml:space="preserve">v sledeči sestavi: 
</t>
    </r>
    <r>
      <rPr>
        <b/>
        <sz val="10"/>
        <rFont val="Arial"/>
        <family val="2"/>
        <charset val="238"/>
      </rPr>
      <t>- Toplotna izolacija</t>
    </r>
    <r>
      <rPr>
        <sz val="10"/>
        <rFont val="Arial"/>
        <family val="2"/>
        <charset val="238"/>
      </rPr>
      <t xml:space="preserve"> XPS deb. 16 cm (FragmatXPS 300 NI ali enakovredno), lepljena in sidrana v AB steno. Toplotna izolacija je lepljena na hidroizolacijo s kompatibilnim lepilom (Bitufix ali enakovredno). Mehansko se lahko TI plošče pritrdijo 15cm nad terenom.
</t>
    </r>
    <r>
      <rPr>
        <b/>
        <sz val="10"/>
        <rFont val="Arial"/>
        <family val="2"/>
        <charset val="238"/>
      </rPr>
      <t xml:space="preserve">- Zaključni sloj </t>
    </r>
    <r>
      <rPr>
        <sz val="10"/>
        <rFont val="Arial"/>
        <family val="2"/>
        <charset val="238"/>
      </rPr>
      <t>- klasični omet, vključno s predhodnim nanosom armiranega sloja s PVC mrežico in gradbenim lepilom deb. cca 3 mm, vključno z oblaganjem z gumbasto membrano kot zaščito ob zasutju
Glej splošne opombe za izvedbo fasade!
Sestava F3a.</t>
    </r>
    <r>
      <rPr>
        <b/>
        <sz val="10"/>
        <rFont val="Arial"/>
        <family val="2"/>
        <charset val="238"/>
      </rPr>
      <t>Trakt D</t>
    </r>
  </si>
  <si>
    <t xml:space="preserve">c) Diletacijska toplotna izolacija EPS 150 deb.3 cm: </t>
  </si>
  <si>
    <t>trakt C</t>
  </si>
  <si>
    <t>trakt D</t>
  </si>
  <si>
    <t>trakt E</t>
  </si>
  <si>
    <t>a.) stene MS2</t>
  </si>
  <si>
    <t>b.) stene MS3</t>
  </si>
  <si>
    <t>doplačilo za enoslojno oblaganje z GKF ploščo</t>
  </si>
  <si>
    <r>
      <t>Dobava in montaža predelnih montažnih mavčno kartonskih sten (kot npr. sistem knauf  W112 ali enakovredno), (Stene označene kot MS1)</t>
    </r>
    <r>
      <rPr>
        <sz val="9"/>
        <rFont val="Arial"/>
        <family val="2"/>
      </rPr>
      <t xml:space="preserve">, MS1 - Predelne stene po sistemu Knauf W 112 skupne debeline 100mm do 150 mm. Sestavljena iz enojne podkonstrukcije in obojestransko dvoslojna obloga iz mavčno kartonskih plošč 2x12,5mm. Vmesni sloj toplotna izolacija Knauf insulation Knauf Insulation NaturBoard FIT-G debeline 50-100 mm.
</t>
    </r>
    <r>
      <rPr>
        <b/>
        <sz val="9"/>
        <rFont val="Arial"/>
        <family val="2"/>
      </rPr>
      <t>Debelina stene:100-150 mm</t>
    </r>
    <r>
      <rPr>
        <sz val="9"/>
        <rFont val="Arial"/>
        <family val="2"/>
      </rPr>
      <t xml:space="preserve">
</t>
    </r>
    <r>
      <rPr>
        <b/>
        <sz val="9"/>
        <rFont val="Arial"/>
        <family val="2"/>
      </rPr>
      <t>Podkonstrukcija</t>
    </r>
    <r>
      <rPr>
        <sz val="9"/>
        <rFont val="Arial"/>
        <family val="2"/>
      </rPr>
      <t xml:space="preserve">: pocinkani kovinski C profili 50-100 mm, z uporabo tesnilnega traku. Razmak vertikalnih CW profilov 625 mm, debeline pločevine 0,6 mm
</t>
    </r>
    <r>
      <rPr>
        <b/>
        <sz val="9"/>
        <rFont val="Arial"/>
        <family val="2"/>
      </rPr>
      <t>Izolacija:</t>
    </r>
    <r>
      <rPr>
        <sz val="9"/>
        <rFont val="Arial"/>
        <family val="2"/>
      </rPr>
      <t xml:space="preserve"> mineralna volna min. deb. 50-100 mm
</t>
    </r>
    <r>
      <rPr>
        <b/>
        <sz val="9"/>
        <rFont val="Arial"/>
        <family val="2"/>
      </rPr>
      <t xml:space="preserve">Obloga: </t>
    </r>
    <r>
      <rPr>
        <sz val="9"/>
        <rFont val="Arial"/>
        <family val="2"/>
      </rPr>
      <t>na obeh straneh 2x12,5 mm mavčno kartonska plošča
Fugiranje: fugirna masa in ojačitveni bandažni trak.
Višina sten do 4,60 m</t>
    </r>
  </si>
  <si>
    <t>a.) stene MS1 d=100mm</t>
  </si>
  <si>
    <t>a.) stene MS1 d=150mm</t>
  </si>
  <si>
    <r>
      <t xml:space="preserve">Dobava in montaža, ter obdelava zapiranja WC kotličkov v objektu. </t>
    </r>
    <r>
      <rPr>
        <sz val="10"/>
        <rFont val="Arial"/>
        <family val="2"/>
      </rPr>
      <t>Izdelava dvojne podkonstrukcije, ter oblaganje geberitov kotličkov z dvojno MK oblogo. Obračun po komadu. (Načrt MKK ravnine do višine cca. 150cm)</t>
    </r>
  </si>
  <si>
    <t>doplačilo za podlaganje konstrukcije z Knauf Insulation Akustik Board d=2cm - podložni pasovi kjer se C profil stakne z Jekleno primarno konstrukcijo (količina ocenjena)(Trakt C-2nadstropje)</t>
  </si>
  <si>
    <r>
      <t xml:space="preserve">Dobava in montaža, ter obdelava zapiranja Jaškov v objektu po sistemu knauf 628B ali podobno. </t>
    </r>
    <r>
      <rPr>
        <sz val="10"/>
        <rFont val="Arial"/>
        <family val="2"/>
      </rPr>
      <t>Izdelava podkonstrukcije, ter oblaganje geberitov jaška z dvojno MK oblogo.</t>
    </r>
  </si>
  <si>
    <r>
      <t xml:space="preserve">Doplačilo </t>
    </r>
    <r>
      <rPr>
        <sz val="10"/>
        <rFont val="Arial"/>
        <family val="2"/>
        <charset val="238"/>
      </rPr>
      <t xml:space="preserve">za izvedbo GKF plošč. </t>
    </r>
  </si>
  <si>
    <t xml:space="preserve">Hidroizolacijska folija s protikoreninsko zaščito, kot npr. SIKA-Plan U18 ali enakovredno </t>
  </si>
  <si>
    <r>
      <t xml:space="preserve">Nabava, izdelava, dobava in montaža slojev ravne strehe, trakt C, po sestavi S3, z  naklonom do 2%, kot zelena streha:
</t>
    </r>
    <r>
      <rPr>
        <sz val="10"/>
        <color indexed="8"/>
        <rFont val="Arial"/>
        <family val="2"/>
        <charset val="238"/>
      </rPr>
      <t xml:space="preserve">
Postavka vključuje izvedbo vseh preklopov in zaključkov na strešne svetlobne elemente, evtl. strešne vtočnike ali kanalete in vse ostale strešne elemente.
V c.e.m. je potrebno zajeti ves potreben material za izvedbo.
RAVNA STREHA.</t>
    </r>
  </si>
  <si>
    <r>
      <t xml:space="preserve">Nabava, izdelava, dobava in montaža slojev ravne strehe, trakt D, po sestavi S1, z  naklonom do 2%, kot zelena streha:
</t>
    </r>
    <r>
      <rPr>
        <sz val="10"/>
        <color indexed="8"/>
        <rFont val="Arial"/>
        <family val="2"/>
        <charset val="238"/>
      </rPr>
      <t xml:space="preserve">
Postavka vključuje izvedbo vseh preklopov in zaključkov na strešne svetlobne elemente, evtl. strešne vtočnike ali kanalete in vse ostale strešne elemente.
V c.e.m. je potrebno zajeti ves potreben material za izvedbo.
RAVNA STREHA.</t>
    </r>
  </si>
  <si>
    <t>Sestava S4;</t>
  </si>
  <si>
    <r>
      <t xml:space="preserve">Nabava, izdelava, dobava in montaža slojev ravne strehe, trakt E, po sestavi S4, z  naklonom do 2%, kot zelena streha:
</t>
    </r>
    <r>
      <rPr>
        <sz val="10"/>
        <color indexed="8"/>
        <rFont val="Arial"/>
        <family val="2"/>
        <charset val="238"/>
      </rPr>
      <t xml:space="preserve">
Postavka vključuje izvedbo vseh preklopov in zaključkov na strešne svetlobne elemente, evtl. strešne vtočnike ali kanalete in vse ostale strešne elemente.
V c.e.m. je potrebno zajeti ves potreben material za izvedbo.
RAVNA STREHA.</t>
    </r>
  </si>
  <si>
    <t xml:space="preserve">a.) Atična kapa trakt D r.š. cca 90 cm (Streha objekta): </t>
  </si>
  <si>
    <r>
      <t>Nabava, izdelava, dobava in montaža sistema meteornega odvodnjavanja strehe nad 1. nadstropjem v traktu D, v sestavi:
- Strešni vtočniki fi 100 mm</t>
    </r>
    <r>
      <rPr>
        <sz val="10"/>
        <rFont val="Arial"/>
        <family val="2"/>
        <charset val="238"/>
      </rPr>
      <t xml:space="preserve">, vključno z izvedbo priključkov na vertikalne elemente odvodnjavanja. Vtočniki morajo imeti zaščito pred nalaganjem umazanije v sistem odvodnjavanja (zaščitne mrežica), primerno za vgradnjo na strehi s peščenim prodnatim materialom.
- </t>
    </r>
    <r>
      <rPr>
        <b/>
        <sz val="10"/>
        <rFont val="Arial"/>
        <family val="2"/>
        <charset val="238"/>
      </rPr>
      <t>Vertikalne odtočne cevi</t>
    </r>
    <r>
      <rPr>
        <sz val="10"/>
        <rFont val="Arial"/>
        <family val="2"/>
        <charset val="238"/>
      </rPr>
      <t>, premera 100mm. Spodaj so povezane na podtalni razvod meteorne kanalizacije pod terenom, zgoraj pa se spojijo s strešnimi točkovnimi vtočniki.
V c.e.m. je potrebno upoštevati vse priključke, pritrdilni in ostali material potreben za izvedbo ter  vsa pomožna dela.</t>
    </r>
  </si>
  <si>
    <r>
      <t xml:space="preserve">Izvedba hidroizolacijskega tesnenja zunanjih špalet strešnih oken-kupol in drugih prebojev za jaške, zračnike, pdb., </t>
    </r>
    <r>
      <rPr>
        <sz val="10"/>
        <rFont val="Arial"/>
        <family val="2"/>
      </rPr>
      <t>z bitumenskimi samolepilnimi trakovi tip-a Isoself P3 ali podobno prekrivanja vsaj 5cm na stiku linije zunanjega preboja streh</t>
    </r>
  </si>
  <si>
    <t>a.) Postavitev XPS500 izolacije d=20cm</t>
  </si>
  <si>
    <t>b.) Namestitev prefabriciranih AB podstavkov d=10cm</t>
  </si>
  <si>
    <t>Urbanscape vegetacijska preproga Sedum-mix (4cm)</t>
  </si>
  <si>
    <t>Urbanscape substrat green Roll (4cm)</t>
  </si>
  <si>
    <t>Urbanscape drenažni sistem Urbanscape, z vodnim zalogovnikom (2,5cm)</t>
  </si>
  <si>
    <t>Urbanscape protikoreninska membrana, folija iz črnega polietilena (0,5mm)</t>
  </si>
  <si>
    <t>Naklonska toplotna izolacija iz kamene mineralne volne, kot npr. SmartRoof  Top CTF1 ali enakovredno  (2-19,3cm)</t>
  </si>
  <si>
    <t>Toplotna izolacija iz kamene mineralne volne, kot npr. Smart Roof Thermal ali enakovredno (15cm)</t>
  </si>
  <si>
    <t>Parna zapora z ALU steklenim voalom, Sd ≥1200 m, kot npr. Bitalbit AL V3 (0,3mm)</t>
  </si>
  <si>
    <t>Naklonska toplotna izolacija iz kamene mineralne volne, kot npr. SmartRoof  Top CTF1 ali enakovredno  (3-12cm)</t>
  </si>
  <si>
    <t>Parna zapora z ALU steklenim voalom, Sd ≥1000 m, kot npr. Izoself AL Plus (0,12mm)</t>
  </si>
  <si>
    <r>
      <t xml:space="preserve">Nabava in izvedba nosilnih AB podstavkov za postavitev Aklimatov in ostalih strojnih naprav na strehi-trakt D objekta po sestavi S1a. </t>
    </r>
    <r>
      <rPr>
        <sz val="10"/>
        <rFont val="Arial"/>
        <family val="2"/>
      </rPr>
      <t>Postavitev trde toplotne izolacije na pripravljeno podlago, tipa XPS500 ali enakovredno, prekrivanje s filcem, ter namestitev prefabriciranega AB podstavka dmin=20cm kot podstavek za montaži aklimata. Obračun po m2 podlage in podstavka.</t>
    </r>
  </si>
  <si>
    <t>trakt E (fi100)</t>
  </si>
  <si>
    <t>trakt D (fi150)</t>
  </si>
  <si>
    <r>
      <t xml:space="preserve">Izvedba varnostnega preliva fi100mm in fi150mm skozi strehe atik objekta trakta E in trakta D, </t>
    </r>
    <r>
      <rPr>
        <sz val="10"/>
        <rFont val="Arial"/>
        <family val="2"/>
      </rPr>
      <t>vključno z obdelavo tesnenja, izvedbo preboja, ter vstavljanjem AL zidne obrobe RAL 9006</t>
    </r>
  </si>
  <si>
    <t>trakt C (300/100mm)</t>
  </si>
  <si>
    <t>trakt D (400/100mm)</t>
  </si>
  <si>
    <r>
      <t>Izvedba kvadratnega varnostnega preliva preseka 400/100mm in 300/100mm skozi strehe atik objekta traktov C in D,</t>
    </r>
    <r>
      <rPr>
        <sz val="10"/>
        <rFont val="Arial"/>
        <family val="2"/>
      </rPr>
      <t xml:space="preserve"> vključno z obdelavo tesnenja, izvedbo preboja, ter vstavljanjem AL zidne obrobe RAL 9006</t>
    </r>
  </si>
  <si>
    <t xml:space="preserve">b.) Atična kapa trakt C r.š. cca 90 cm (Streha objekta): </t>
  </si>
  <si>
    <t xml:space="preserve">c.) Atična kapa trakt E r.š. cca 80 cm (Streha objekta): </t>
  </si>
  <si>
    <r>
      <t xml:space="preserve">Kompletna izdelava, dobava in montaža zidne obrobe, r.š. cca </t>
    </r>
    <r>
      <rPr>
        <b/>
        <sz val="10"/>
        <rFont val="Arial"/>
        <family val="2"/>
      </rPr>
      <t>60 cm</t>
    </r>
    <r>
      <rPr>
        <b/>
        <sz val="10"/>
        <rFont val="Arial"/>
        <family val="2"/>
        <charset val="238"/>
      </rPr>
      <t>,</t>
    </r>
    <r>
      <rPr>
        <sz val="10"/>
        <rFont val="Arial"/>
        <family val="2"/>
      </rPr>
      <t xml:space="preserve"> iz AL pločevine 0.6 mm, oblikovana, RAL 9006, pozicije kjer se nov objekt stikuje z obstoječim objektom</t>
    </r>
    <r>
      <rPr>
        <b/>
        <sz val="10"/>
        <rFont val="Arial"/>
        <family val="2"/>
        <charset val="238"/>
      </rPr>
      <t xml:space="preserve"> (stik s traktom C in traktom B, ter med traktom E in A)</t>
    </r>
  </si>
  <si>
    <r>
      <t xml:space="preserve">Izvedba nasutja iz pranega prodca d=6cm okroglih zrn fi8-16mm, </t>
    </r>
    <r>
      <rPr>
        <sz val="10"/>
        <rFont val="Arial"/>
        <family val="2"/>
      </rPr>
      <t>na geotekstil kot npr.politlak folija Typar nad 300 g/m2, Polyfelt na pripravljeno ustrezno podlago, področja ravnih streh za zaščito pred vetrom in hkrati kot področje pohodnih sanacijskih poti za vzdrževanje strehe</t>
    </r>
    <r>
      <rPr>
        <b/>
        <sz val="10"/>
        <rFont val="Arial"/>
        <family val="2"/>
        <charset val="238"/>
      </rPr>
      <t xml:space="preserve"> (Trakti D, C in E)</t>
    </r>
  </si>
  <si>
    <r>
      <t>Dobava in izvedba mavčne enostranske obloge iz Perforiranih MK plošč kot npr.Knauf Cleaneo Akustik 6/18R na AB in opečne stene dvorane, stene označene kot MKO1 , deb. cca 6,25 cm</t>
    </r>
    <r>
      <rPr>
        <sz val="10"/>
        <rFont val="Arial"/>
        <family val="2"/>
        <charset val="238"/>
      </rPr>
      <t>, z mavčno kartonskimi ploščami na kovinski podkonstrukciji, pravilno in strokovno izvedena, vključno s fugiranjem stikov.
Sestava:
Podkonstrukcija: pocinkani kovinski C profili 50 mm, z uporabo tesnilnega traku. Razmak vertikalnih CW profilov 625 mm, debeline pločevine 0,6 mm.
Izolacija: mineralna volna deb. 50 mm (kamena volna npr.NaturBoard FIT-G)
Obloga: perforirana enostranska 1x12,5 mm mavčno kartonska plošča
Fugiranje: fugirna masa in ojačitveni bandažni trak.
Višina sten do 4,60 m</t>
    </r>
  </si>
  <si>
    <r>
      <t>Dobava in izvedba mavčne enostranske obloge iz MK plošč na AB in opečne stene dvorane, stene označene kot MKO2 , deb. cca 6,25 cm</t>
    </r>
    <r>
      <rPr>
        <sz val="10"/>
        <rFont val="Arial"/>
        <family val="2"/>
        <charset val="238"/>
      </rPr>
      <t>, z mavčno kartonskimi ploščami na kovinski podkonstrukciji, pravilno in strokovno izvedena, vključno s fugiranjem stikov.
Sestava:
Podkonstrukcija: pocinkani kovinski C profili 50 mm, z uporabo tesnilnega traku. Razmak vertikalnih CW profilov 625 mm, debeline pločevine 0,6 mm.
Izolacija: mineralna volna deb. 50 mm (kamena volna npr.NaturBoard FIT-G)
Obloga: perforirana enostranska 1x12,5 mm mavčno kartonska plošča
Fugiranje: fugirna masa in ojačitveni bandažni trak.
Višina sten do 4,60 m</t>
    </r>
  </si>
  <si>
    <t xml:space="preserve">a) Obodne stene kleti deb. 40 cm: </t>
  </si>
  <si>
    <t>TRAKT D</t>
  </si>
  <si>
    <r>
      <t>Naprava in odstranitev dvostranega opaža AB kletnih sten debeline 20-40 cm, višine max do 3m',</t>
    </r>
    <r>
      <rPr>
        <sz val="10"/>
        <rFont val="Arial"/>
        <family val="2"/>
        <charset val="238"/>
      </rPr>
      <t xml:space="preserve"> s prenosom materiala, čiščenjem lesa in vsemi pomožnimi deli.</t>
    </r>
  </si>
  <si>
    <r>
      <t>Naprava in odstranitev opaža čelnih ploskev AB temeljne plošče objekta (trakt D) debeline 50 cm,</t>
    </r>
    <r>
      <rPr>
        <sz val="10"/>
        <color rgb="FFFF0000"/>
        <rFont val="Arial"/>
        <family val="2"/>
        <charset val="238"/>
      </rPr>
      <t xml:space="preserve"> </t>
    </r>
    <r>
      <rPr>
        <sz val="10"/>
        <rFont val="Arial"/>
        <family val="2"/>
        <charset val="238"/>
      </rPr>
      <t>s prenosom materiala, čiščenjem lesa in vsemi pomožnimi deli. Skupaj cca 110 m1.</t>
    </r>
    <r>
      <rPr>
        <sz val="10"/>
        <color rgb="FFFF0000"/>
        <rFont val="Arial"/>
        <family val="2"/>
        <charset val="238"/>
      </rPr>
      <t xml:space="preserve">
</t>
    </r>
    <r>
      <rPr>
        <sz val="10"/>
        <rFont val="Arial"/>
        <family val="2"/>
        <charset val="238"/>
      </rPr>
      <t>OPOMBA:
Pred betoniranjem je potrebno vstaviti zaščitne cevi za evtl. vertikalne in horizontalne odvode kanalizacijskega razvoda.</t>
    </r>
  </si>
  <si>
    <r>
      <t>Naprava in odstranitev opaža AB dvigalnih jaškov,</t>
    </r>
    <r>
      <rPr>
        <sz val="10"/>
        <rFont val="Arial"/>
        <family val="2"/>
        <charset val="238"/>
      </rPr>
      <t xml:space="preserve"> s prenosom materiala, čiščenjem lesa in vsemi pomožnimi deli. - Temeljne plošče jaškov deb. 30 cm
- Strešna plošča jaškov deb.30cm (je del etažne plošče)
- Stene jaškov deb. 20-30 cm
 Skupna višina sten cca 17 m1.</t>
    </r>
  </si>
  <si>
    <t>TRAKT E</t>
  </si>
  <si>
    <r>
      <t>Naprava in odstranitev opaža čelnih ploskev AB temeljne plošče objekta (trakt E) debeline 30 cm,</t>
    </r>
    <r>
      <rPr>
        <sz val="10"/>
        <color rgb="FFFF0000"/>
        <rFont val="Arial"/>
        <family val="2"/>
        <charset val="238"/>
      </rPr>
      <t xml:space="preserve"> </t>
    </r>
    <r>
      <rPr>
        <sz val="10"/>
        <rFont val="Arial"/>
        <family val="2"/>
        <charset val="238"/>
      </rPr>
      <t>s prenosom materiala, čiščenjem lesa in vsemi pomožnimi deli. Skupaj cca 45 m1.</t>
    </r>
    <r>
      <rPr>
        <sz val="10"/>
        <color rgb="FFFF0000"/>
        <rFont val="Arial"/>
        <family val="2"/>
        <charset val="238"/>
      </rPr>
      <t xml:space="preserve">
</t>
    </r>
    <r>
      <rPr>
        <sz val="10"/>
        <rFont val="Arial"/>
        <family val="2"/>
        <charset val="238"/>
      </rPr>
      <t>OPOMBA:
Pred betoniranjem je potrebno vstaviti zaščitne cevi za evtl. vertikalne in horizontalne odvode kanalizacijskega razvoda.</t>
    </r>
  </si>
  <si>
    <r>
      <t>Naprava in odstranitev opaža pasovnih AB temeljev objekta dimenzij 58/60 in 70/20 cm (trakt E),</t>
    </r>
    <r>
      <rPr>
        <sz val="10"/>
        <color rgb="FFFF0000"/>
        <rFont val="Arial"/>
        <family val="2"/>
        <charset val="238"/>
      </rPr>
      <t xml:space="preserve"> </t>
    </r>
    <r>
      <rPr>
        <sz val="10"/>
        <rFont val="Arial"/>
        <family val="2"/>
        <charset val="238"/>
      </rPr>
      <t>s prenosom materiala, čiščenjem lesa in vsemi pomožnimi deli. Skupaj cca</t>
    </r>
    <r>
      <rPr>
        <sz val="10"/>
        <color rgb="FFFF0000"/>
        <rFont val="Arial"/>
        <family val="2"/>
      </rPr>
      <t xml:space="preserve"> </t>
    </r>
    <r>
      <rPr>
        <sz val="10"/>
        <rFont val="Arial"/>
        <family val="2"/>
      </rPr>
      <t>13 m1.</t>
    </r>
    <r>
      <rPr>
        <sz val="10"/>
        <color rgb="FFFF0000"/>
        <rFont val="Arial"/>
        <family val="2"/>
        <charset val="238"/>
      </rPr>
      <t xml:space="preserve">
</t>
    </r>
    <r>
      <rPr>
        <sz val="10"/>
        <rFont val="Arial"/>
        <family val="2"/>
        <charset val="238"/>
      </rPr>
      <t>OPOMBA:
Pred betoniranjem je potrebno vstaviti zaščitne cevi za evtl. vertikalne in horizontalne odvode kanalizacijskega razvoda.</t>
    </r>
  </si>
  <si>
    <t xml:space="preserve">a) Obodne in vmesne stene trakta E. 20 cm: </t>
  </si>
  <si>
    <r>
      <t>Naprava in odstranitev dvostranega opaža AB sten debeline 20cm, višine max do 3,4m',</t>
    </r>
    <r>
      <rPr>
        <sz val="10"/>
        <rFont val="Arial"/>
        <family val="2"/>
        <charset val="238"/>
      </rPr>
      <t xml:space="preserve"> s prenosom materiala, čiščenjem lesa in vsemi pomožnimi deli.</t>
    </r>
  </si>
  <si>
    <r>
      <t>Naprava in odstranitev opaža AB etažnih in strešnih plošč objekta,</t>
    </r>
    <r>
      <rPr>
        <sz val="10"/>
        <rFont val="Arial"/>
        <family val="2"/>
        <charset val="238"/>
      </rPr>
      <t xml:space="preserve"> s prenosom materiala, čiščenjem lesa in vsemi pomožnimi deli.
- AB etažne in strešne plošče objekta deb. 20 cm
V količini zajete spodnje plošče in čelni zaključki plošč.  
Višina podpiranja do cca 3,40m'.</t>
    </r>
  </si>
  <si>
    <r>
      <t>Naprava in odstranitev dvostranega opaža AB sten pritličja debeline 20-30 cm, višine max do 3,7m',</t>
    </r>
    <r>
      <rPr>
        <sz val="10"/>
        <rFont val="Arial"/>
        <family val="2"/>
        <charset val="238"/>
      </rPr>
      <t xml:space="preserve"> s prenosom materiala, čiščenjem lesa in vsemi pomožnimi deli.</t>
    </r>
  </si>
  <si>
    <t xml:space="preserve">a) Stene pritličja deb. 30 cm: </t>
  </si>
  <si>
    <t xml:space="preserve">b) Stene pritličja, deb. 20 cm: </t>
  </si>
  <si>
    <t xml:space="preserve">b) Stene kleti, deb. 20 cm: </t>
  </si>
  <si>
    <t xml:space="preserve">c) Stene kleti, deb. 25 cm: </t>
  </si>
  <si>
    <r>
      <t>Naprava in odstranitev dvostranega opaža AB sten nadstropja debeline 20-30 cm, višine max do 4,6m',</t>
    </r>
    <r>
      <rPr>
        <sz val="10"/>
        <rFont val="Arial"/>
        <family val="2"/>
        <charset val="238"/>
      </rPr>
      <t xml:space="preserve"> s prenosom materiala, čiščenjem lesa in vsemi pomožnimi deli.</t>
    </r>
  </si>
  <si>
    <t xml:space="preserve">a) Stene nadstropja deb. 30 cm: </t>
  </si>
  <si>
    <t xml:space="preserve">b) Stene nadstropja, deb. 20 cm: </t>
  </si>
  <si>
    <r>
      <t>Naprava in odstranitev opaža AB etažnih in strešnih plošč objekta,</t>
    </r>
    <r>
      <rPr>
        <sz val="10"/>
        <rFont val="Arial"/>
        <family val="2"/>
        <charset val="238"/>
      </rPr>
      <t xml:space="preserve"> s prenosom materiala, čiščenjem lesa in vsemi pomožnimi deli.
- AB etažne in strešne plošče objekta deb. 30 cm
V količini zajete spodnje plošče in čelni zaključki plošč.  
Višina podpiranja do cca od 3,0 do 4,60m'.</t>
    </r>
  </si>
  <si>
    <r>
      <t>Naprava in odstranitev opaža AB prezračevalnih jaškov iz kletne etaže,</t>
    </r>
    <r>
      <rPr>
        <sz val="10"/>
        <rFont val="Arial"/>
        <family val="2"/>
        <charset val="238"/>
      </rPr>
      <t xml:space="preserve"> s prenosom materiala, čiščenjem lesa in vsemi pomožnimi deli.
Stene so deb. 20 cm, (višine cca 200 cm)</t>
    </r>
  </si>
  <si>
    <r>
      <t>Naprava in odstranitev dvostranega opaža atik,</t>
    </r>
    <r>
      <rPr>
        <sz val="10"/>
        <rFont val="Arial"/>
        <family val="2"/>
        <charset val="238"/>
      </rPr>
      <t xml:space="preserve"> s prenosom materiala, čiščenjem lesa in vsemi pomožnimi deli. 
</t>
    </r>
    <r>
      <rPr>
        <b/>
        <sz val="10"/>
        <rFont val="Arial"/>
        <family val="2"/>
        <charset val="238"/>
      </rPr>
      <t xml:space="preserve">AB atike objekta prerezov do 30/75 cm.
</t>
    </r>
  </si>
  <si>
    <t>a.) atike AB izvedbe trakt D</t>
  </si>
  <si>
    <t>a.) atike AB izvedbe trakt E</t>
  </si>
  <si>
    <t xml:space="preserve">a) Glavni stopniščni jedri trakt D: </t>
  </si>
  <si>
    <t xml:space="preserve">b) Stopnišče trakt C: </t>
  </si>
  <si>
    <t>Trakta D in E</t>
  </si>
  <si>
    <t>Trakta D in C</t>
  </si>
  <si>
    <r>
      <t xml:space="preserve">Dobava in vgrajevanje betona C 25/30, </t>
    </r>
    <r>
      <rPr>
        <sz val="10"/>
        <rFont val="Arial"/>
        <family val="2"/>
        <charset val="238"/>
      </rPr>
      <t xml:space="preserve">v AB konstrukcije prereza 0,12 do 0,50 m3/m2/m1.
</t>
    </r>
    <r>
      <rPr>
        <b/>
        <sz val="10"/>
        <rFont val="Arial"/>
        <family val="2"/>
        <charset val="238"/>
      </rPr>
      <t>AB temeljna plošča deb. 30 do 50 cm.</t>
    </r>
  </si>
  <si>
    <r>
      <t>Dobava in vgrajevanje betona C 25/30</t>
    </r>
    <r>
      <rPr>
        <sz val="10"/>
        <rFont val="Arial"/>
        <family val="2"/>
        <charset val="238"/>
      </rPr>
      <t xml:space="preserve">, v AB konstrukcije prereza od 0,20-0,30 m3/m2-m1.
</t>
    </r>
    <r>
      <rPr>
        <b/>
        <sz val="10"/>
        <rFont val="Arial"/>
        <family val="2"/>
        <charset val="238"/>
      </rPr>
      <t>AB etažne</t>
    </r>
    <r>
      <rPr>
        <b/>
        <sz val="10"/>
        <color rgb="FFFF0000"/>
        <rFont val="Arial"/>
        <family val="2"/>
        <charset val="238"/>
      </rPr>
      <t xml:space="preserve"> </t>
    </r>
    <r>
      <rPr>
        <b/>
        <sz val="10"/>
        <rFont val="Arial"/>
        <family val="2"/>
        <charset val="238"/>
      </rPr>
      <t>(in strešne) plošče objekta, deb. 30 cm.</t>
    </r>
    <r>
      <rPr>
        <sz val="10"/>
        <rFont val="Arial"/>
        <family val="2"/>
        <charset val="238"/>
      </rPr>
      <t xml:space="preserve"> </t>
    </r>
  </si>
  <si>
    <r>
      <t>Dobava in vgrajevanje betona C 25/30</t>
    </r>
    <r>
      <rPr>
        <sz val="10"/>
        <rFont val="Arial"/>
        <family val="2"/>
        <charset val="238"/>
      </rPr>
      <t xml:space="preserve">, v AB konstrukcije prereza od 0,20-0,30 m3/m2-m1.
</t>
    </r>
    <r>
      <rPr>
        <b/>
        <sz val="10"/>
        <rFont val="Arial"/>
        <family val="2"/>
        <charset val="238"/>
      </rPr>
      <t xml:space="preserve">AB dvigalni jaški.
- </t>
    </r>
    <r>
      <rPr>
        <sz val="10"/>
        <rFont val="Arial"/>
        <family val="2"/>
        <charset val="238"/>
      </rPr>
      <t>Temeljne plošče jaškov deb. 30 cm
- Stene jaškov deb. 20 cm
Skupna višina sten dvigalnih jaškov je cca 17 m1.</t>
    </r>
  </si>
  <si>
    <r>
      <t>Dobava in vgrajevanje betona C 25/30</t>
    </r>
    <r>
      <rPr>
        <sz val="10"/>
        <rFont val="Arial"/>
        <family val="2"/>
        <charset val="238"/>
      </rPr>
      <t xml:space="preserve">, v AB konstrukcije prereza od 0,20-0,40 m3/m2-m1.
</t>
    </r>
    <r>
      <rPr>
        <b/>
        <sz val="10"/>
        <rFont val="Arial"/>
        <family val="2"/>
        <charset val="238"/>
      </rPr>
      <t xml:space="preserve">AB stene objekta, deb. 20-40 cm
</t>
    </r>
    <r>
      <rPr>
        <sz val="10"/>
        <rFont val="Arial"/>
        <family val="2"/>
        <charset val="238"/>
      </rPr>
      <t>Višina sten do cca 300 do 460 cm.</t>
    </r>
  </si>
  <si>
    <r>
      <t>Dobava in vgrajevanje betona C 25/30</t>
    </r>
    <r>
      <rPr>
        <sz val="10"/>
        <rFont val="Arial"/>
        <family val="2"/>
        <charset val="238"/>
      </rPr>
      <t xml:space="preserve">, v AB konstrukcije prereza od 0,12-0,20 m3/m2-m1.
</t>
    </r>
    <r>
      <rPr>
        <b/>
        <sz val="10"/>
        <rFont val="Arial"/>
        <family val="2"/>
        <charset val="238"/>
      </rPr>
      <t xml:space="preserve">AB konstrukcija svetlobnih oz. prezračevalnih jaškov iz kletne etaže, deb. sten je 20 cm.
</t>
    </r>
    <r>
      <rPr>
        <sz val="10"/>
        <rFont val="Arial"/>
        <family val="2"/>
        <charset val="238"/>
      </rPr>
      <t>Višina cca 200 cm.</t>
    </r>
  </si>
  <si>
    <t>trakt D (plošča do 50cm)</t>
  </si>
  <si>
    <t>trakt E (plošča do 30cm)</t>
  </si>
  <si>
    <t>trakt C (brez-obstoječi temelji)</t>
  </si>
  <si>
    <r>
      <t xml:space="preserve">Dobava in vgradnja tipskih izolacijskih veznih elementov konzolnih plošč balkonov in teras (kot npr. SCHÖCK ISOCORB Tronsole - tipT ali podobno), </t>
    </r>
    <r>
      <rPr>
        <sz val="10"/>
        <rFont val="Arial"/>
        <family val="2"/>
        <charset val="238"/>
      </rPr>
      <t>dimenzij cca 8/20 cm, vgrajeni linijsko med stopniščne baze in stopniščne podeste, zaradi prerprečevanja udarnega zvoka. 
glej GRADBENE KONSTRUKCIJE in ARHITEKTURO.</t>
    </r>
  </si>
  <si>
    <t xml:space="preserve">a) AB stene trakt D, deb. 20 do 40 cm: </t>
  </si>
  <si>
    <t xml:space="preserve">b) AB stene trakt E, deb. 20 cm: </t>
  </si>
  <si>
    <t xml:space="preserve">c) AB atike trakt D in E, deb. 20 cm: </t>
  </si>
  <si>
    <r>
      <rPr>
        <b/>
        <sz val="10"/>
        <rFont val="Arial"/>
        <family val="2"/>
      </rPr>
      <t>Dobava in vgrajevanje betona kvalitete C 25/30, XC2, Dmax 32</t>
    </r>
    <r>
      <rPr>
        <sz val="10"/>
        <rFont val="Arial"/>
        <family val="2"/>
      </rPr>
      <t xml:space="preserve">, v AB konstrukcije prereza od 0,12-0,20 m3/m2-m1.
</t>
    </r>
    <r>
      <rPr>
        <b/>
        <sz val="10"/>
        <rFont val="Arial"/>
        <family val="2"/>
      </rPr>
      <t>AB stopnišča.</t>
    </r>
  </si>
  <si>
    <r>
      <t xml:space="preserve">Dobava in vgradnja  krivljenih palic rebraste armature, ne glede na premer palic, ter armaturnih mrež, </t>
    </r>
    <r>
      <rPr>
        <sz val="10"/>
        <rFont val="Arial"/>
        <family val="2"/>
        <charset val="238"/>
      </rPr>
      <t>vključno z distančniki mrež (distančne kače),</t>
    </r>
    <r>
      <rPr>
        <b/>
        <sz val="10"/>
        <rFont val="Arial"/>
        <family val="2"/>
        <charset val="238"/>
      </rPr>
      <t xml:space="preserve"> </t>
    </r>
    <r>
      <rPr>
        <sz val="10"/>
        <rFont val="Arial"/>
        <family val="2"/>
        <charset val="238"/>
      </rPr>
      <t xml:space="preserve">s polaganjem, vezanjem, s prenosi do mesta vgraditve in s pomožnimi deli. Količina armature je podana na osnovi ocene 120kg/m3 vgrajenega betona. Za točne količine se držati izvlečkov načrtov gradbenih konstrukcij. Podana skupna količina mrež in palic ne glede na kvaliteto in presek. </t>
    </r>
  </si>
  <si>
    <t xml:space="preserve">a) Mokri prostori objekta: </t>
  </si>
  <si>
    <r>
      <t xml:space="preserve">Pozidavanje odprtin z zidaki modul d=33cm ali podobno, notranjih in obodnih nenosilnih sten (kot npr. Porotherm ali GoMax), </t>
    </r>
    <r>
      <rPr>
        <sz val="10"/>
        <rFont val="Arial"/>
        <family val="2"/>
        <charset val="238"/>
      </rPr>
      <t>s podaljšano cementno malto, s polno zapolnitvijo vmesnih maltnih žepov (reg), kompletno z vsemi transporti, predhodno namočitvijo opečnih zidakov in vsemi pomožnimi deli.
V c.e.m. je zajeti tudi vse delovne odre in ves material potreben za izvedbo. 
- Stene deb. 35 do 50cm
Višina zidanja do cca 270 cm.</t>
    </r>
  </si>
  <si>
    <t xml:space="preserve">a) Preklade v stenah deb. 35 cm (30 kom): </t>
  </si>
  <si>
    <r>
      <t xml:space="preserve">Dobava in polaganje montažnih prefabriciranih prednapetih opečnih preklad nad vrati. </t>
    </r>
    <r>
      <rPr>
        <sz val="10"/>
        <rFont val="Arial"/>
        <family val="2"/>
        <charset val="238"/>
      </rPr>
      <t xml:space="preserve"> Preklade  položene  na pripravljena ležišča  v cementno malto. Minimalno naleganje je 12-15 cm.  Izvedba z vsemi transporti, montažo, izvedbo in obdelavo ležišč, močenje opečnih preklad in zapolnitev odprtin. Izvedba po detajlih po sistemu proizvajalva preklad. 
Obračun po m1, v količini zajete preklade nad odprtinami širine do 1,50 m1, v zidovih širine 35 cm, na ležiščih opečnih zidov</t>
    </r>
  </si>
  <si>
    <r>
      <t xml:space="preserve">Dobava in izvedba hidroizolacijskega sloja talnih površin mokrih prostorov v objektu, vključno z dobavo in izvedbo robnega HI traku.
</t>
    </r>
    <r>
      <rPr>
        <sz val="10"/>
        <color indexed="8"/>
        <rFont val="Arial"/>
        <family val="2"/>
        <charset val="238"/>
      </rPr>
      <t>Na zaglajene naklonske estrihe  izvesti  hidroizolacijski sloj (kot npr. MAPELASTIC) izveden z dvokomponentnimi fleksibilnimi vodotesnimi masami v dveh slojih po 1 mm, v prvi sloj vtisniti plastificirano armirno mrežico, mrežica se prekrije z drugim lepilnim slojem.
Ob stenah, sanitarni opremi, instalacijah ter sifonih se izvede vodotesen elastičen kotni  tesnilni trak (kot npr. MAPEBAND).  Izvedba  po polnolepljenem sistemu (kot npr. Hidrostop elastik ali po sistemu Mapei). 
Sanitarije, utility, čistila</t>
    </r>
    <r>
      <rPr>
        <b/>
        <sz val="10"/>
        <color theme="1"/>
        <rFont val="Arial"/>
        <family val="2"/>
        <charset val="238"/>
      </rPr>
      <t xml:space="preserve">, </t>
    </r>
    <r>
      <rPr>
        <sz val="10"/>
        <color theme="1"/>
        <rFont val="Arial"/>
        <family val="2"/>
      </rPr>
      <t>kuhinja</t>
    </r>
  </si>
  <si>
    <r>
      <t xml:space="preserve">Brušenje stikov na AB površinah ter evtl. izravnava oz. popravilo naravnih ali poškodovanih betonskih površin s fino cementno malto.
</t>
    </r>
    <r>
      <rPr>
        <sz val="10"/>
        <rFont val="Arial"/>
        <family val="2"/>
        <charset val="238"/>
      </rPr>
      <t>Predvidi se brušenje stikov vidnih betonskih konstrukcij. Če ni zadostne ravnine AB površin, je potrebna izravnava ali omet površin. Določi nadzorni.</t>
    </r>
    <r>
      <rPr>
        <b/>
        <sz val="10"/>
        <rFont val="Arial"/>
        <family val="2"/>
        <charset val="238"/>
      </rPr>
      <t xml:space="preserve">
</t>
    </r>
  </si>
  <si>
    <t>Kineta 20/80cm</t>
  </si>
  <si>
    <t>Kineta 120/135cm</t>
  </si>
  <si>
    <r>
      <t xml:space="preserve">kompletna izvedba AB kinet za izvedbo linij vročevoda v objekt D, </t>
    </r>
    <r>
      <rPr>
        <sz val="10"/>
        <rFont val="Arial"/>
        <family val="2"/>
      </rPr>
      <t>skozi stenske odprtine večjega razpona. Izvedba opaža s podpiranjem, izdelava potrebnih prebojev, vstavljanje konstrukcijske armature ter zalivanje z betonom
Obračun po m1 izveden kinete</t>
    </r>
  </si>
  <si>
    <r>
      <t xml:space="preserve">Dobava in naprava mikro-armiranega cementnega estriha deb. do 8 cm, </t>
    </r>
    <r>
      <rPr>
        <sz val="10"/>
        <rFont val="Arial"/>
        <family val="2"/>
        <charset val="238"/>
      </rPr>
      <t>vgrajenega na EPS ali XPS plošče oz. PE folijo  (zajete v postavkah zidarskih del),</t>
    </r>
    <r>
      <rPr>
        <b/>
        <sz val="10"/>
        <rFont val="Arial"/>
        <family val="2"/>
        <charset val="238"/>
      </rPr>
      <t xml:space="preserve"> </t>
    </r>
    <r>
      <rPr>
        <sz val="10"/>
        <rFont val="Arial"/>
        <family val="2"/>
        <charset val="238"/>
      </rPr>
      <t>vključno  z mikrovlakni ter dobavo in vgradnjo dilatacijskega traku pri stiku s stenami.
- V mokrih prosotrih je predviden estrih deb do 5-6 cm, izveden v naklonu proti odtokom.
- V suhih prostorih je predviden estrih deb. do 8 cm.</t>
    </r>
  </si>
  <si>
    <t xml:space="preserve">a.) Estrih deb. 8 cm: </t>
  </si>
  <si>
    <r>
      <t>Dobava in polaganje talnih nedrsečih keramičnih ploščic in stenskih ploščic istega tipa v mokrih prostorih,</t>
    </r>
    <r>
      <rPr>
        <sz val="10"/>
        <rFont val="Arial"/>
        <family val="2"/>
        <charset val="238"/>
      </rPr>
      <t xml:space="preserve"> srednjega cenovnega razreda, 1. razred, barva in dimenzija ploščic po izboru projektanta. Vzorec ploščice dostavi izvajalec in potrdi projektant. Fugirna masa v skladu z EN 13 888, barva po izboru projektnata-siva. Postavka vključuje izvedbo zaokrožnic alu profilom na stiku tla - stena, vgradnja letve v isti ravnini kot keramika.
Debelina keramike na lepilu 10 mm.
Glej splošne smernice za talno keramično oblogo!  
Sanitarije komplet trakt C in Sanitarije samo stene trakt D</t>
    </r>
  </si>
  <si>
    <r>
      <t>Dobava in polaganje talnih nedrsečih keramičnih ploščic in stenskih ploščic istega tipa v mokrih prostorih,</t>
    </r>
    <r>
      <rPr>
        <sz val="10"/>
        <rFont val="Arial"/>
        <family val="2"/>
        <charset val="238"/>
      </rPr>
      <t xml:space="preserve"> srednjega cenovnega razreda, 1. razred, barva in dimenzija ploščic po izboru projektanta. Vzorec ploščice dostavi izvajalec in potrdi projektant. Fugirna masa v skladu z EN 13 888, barva po izboru projektnata-siva. Postavka vključuje izvedbo zaokrožnic alu profilom na stiku tla - stena, vgradnja letve v isti ravnini kot keramika.
Debelina keramike na lepilu 10 mm.
Glej splošne smernice za talno keramično oblogo!  
Kuhinje,Sanitarije, prostor za čistila vse trakt D, stene kuhinja</t>
    </r>
  </si>
  <si>
    <t>c.) Stenske Keramične obloge sanitarije trakt D</t>
  </si>
  <si>
    <t>b.) Stenske Keramične obloge sanitarije trakt C</t>
  </si>
  <si>
    <t>b.) Stenske Keramične obloge kuhinja D</t>
  </si>
  <si>
    <t>a.) Talne Keramične obloge D</t>
  </si>
  <si>
    <t>a.) Talne Keramične obloge C</t>
  </si>
  <si>
    <r>
      <t>Dobava in obdelava betonskih tal z polimernim  premazom</t>
    </r>
    <r>
      <rPr>
        <sz val="10"/>
        <color theme="1"/>
        <rFont val="Arial"/>
        <family val="2"/>
        <charset val="238"/>
      </rPr>
      <t xml:space="preserve">
Izdelava polimernega tlaka na bazi epoksidne osnove, obračun po m2 kot npr. Epoksi premaz, tip npr. SIKAFLOR, dvokomponentni, nizko viskozni temeljni in finalni premaz (polnilo 1mm), barva svetlo siva, premaz se zaključi z 10cm obrobo na vse stene.
Elektro prostori, shrambe, pritlični prostori za kolesa ter shrambe, hodniki in stopnišča v kletni etaži objekta.</t>
    </r>
  </si>
  <si>
    <t>a.) epoksi trakt E</t>
  </si>
  <si>
    <t>b.) epoksi trakt D</t>
  </si>
  <si>
    <t xml:space="preserve">b) Polaganje tlakovcev: </t>
  </si>
  <si>
    <t xml:space="preserve">a) nasutje debeline 3-4cm, d zrna max = 4cm: </t>
  </si>
  <si>
    <r>
      <t xml:space="preserve">Dobava in polaganje lesenih macesnovih oblog zunanjih teras v traktu C </t>
    </r>
    <r>
      <rPr>
        <sz val="10"/>
        <rFont val="Arial"/>
        <family val="2"/>
      </rPr>
      <t xml:space="preserve">z podnicami lesa 10/3cm vključno s podkonstrukcijo postavljeno na Buzonske čepe nastavljive po višini od 2,8 do 8cm. Barva natur.
</t>
    </r>
  </si>
  <si>
    <r>
      <rPr>
        <b/>
        <sz val="10"/>
        <color theme="1"/>
        <rFont val="Arial"/>
        <family val="2"/>
      </rPr>
      <t>Dobava in polaganje betonskih tlakovcev trakt E-kolesarnica, tipa Opeka d=20/30cm</t>
    </r>
    <r>
      <rPr>
        <b/>
        <sz val="10"/>
        <color rgb="FFFF0000"/>
        <rFont val="Arial"/>
        <family val="2"/>
      </rPr>
      <t xml:space="preserve"> </t>
    </r>
    <r>
      <rPr>
        <sz val="10"/>
        <rFont val="Arial CE"/>
        <charset val="238"/>
      </rPr>
      <t xml:space="preserve">proizvajalca Oblak ali podobno, vključno s predpripravo nasutja 3-4cm iz pranega prodca v prostorih kolesarnice. Polaganje na zamik </t>
    </r>
  </si>
  <si>
    <t>a.) stene MS1 d=200mm</t>
  </si>
  <si>
    <r>
      <t>Dobava in montaža predelnih montažnih mavčno kartonskih sten (kot npr. sistem knauf  W115W ali enakovredno), (Stene označene kot MS3)</t>
    </r>
    <r>
      <rPr>
        <sz val="9"/>
        <rFont val="Arial"/>
        <family val="2"/>
      </rPr>
      <t xml:space="preserve"> - Predelne stene po sistemu Knauf W 115W skupne debeline 290 mm. Sestavljena iz dvojne podkonstrukcije CW50 z vmesno predelno oblogo in obojestransko dvoslojna obloga iz mavčno kartonskih plošč 2x12,5mm. Vmesni sloj toplotna izolacija Knauf insulation Knauf Insulation NaturBoard FIT-G debeline 2x50 mm.
</t>
    </r>
    <r>
      <rPr>
        <b/>
        <sz val="9"/>
        <rFont val="Arial"/>
        <family val="2"/>
      </rPr>
      <t>Debelina stene: 290mm</t>
    </r>
    <r>
      <rPr>
        <sz val="9"/>
        <rFont val="Arial"/>
        <family val="2"/>
      </rPr>
      <t xml:space="preserve">
</t>
    </r>
    <r>
      <rPr>
        <b/>
        <sz val="9"/>
        <rFont val="Arial"/>
        <family val="2"/>
      </rPr>
      <t>Podkonstrukcija</t>
    </r>
    <r>
      <rPr>
        <sz val="9"/>
        <rFont val="Arial"/>
        <family val="2"/>
      </rPr>
      <t xml:space="preserve">: pocinkani kovinski C profili 50 mm, z uporabo tesnilnega traku. Razmak vertikalnih CW profilov 625 mm, debeline pločevine 0,6 mm
</t>
    </r>
    <r>
      <rPr>
        <b/>
        <sz val="9"/>
        <rFont val="Arial"/>
        <family val="2"/>
      </rPr>
      <t>Izolacija:</t>
    </r>
    <r>
      <rPr>
        <sz val="9"/>
        <rFont val="Arial"/>
        <family val="2"/>
      </rPr>
      <t xml:space="preserve"> mineralna volna min. deb. 2x50 mm
</t>
    </r>
    <r>
      <rPr>
        <b/>
        <sz val="9"/>
        <rFont val="Arial"/>
        <family val="2"/>
      </rPr>
      <t xml:space="preserve">Obloga: </t>
    </r>
    <r>
      <rPr>
        <sz val="9"/>
        <rFont val="Arial"/>
        <family val="2"/>
      </rPr>
      <t>na obeh straneh 2x12,5 mm mavčno kartonska plošča
Fugiranje: fugirna masa in ojačitveni bandažni trak.
Višina sten do max 4,0 m</t>
    </r>
  </si>
  <si>
    <r>
      <t>Dobava in montaža predelnih montažnih mavčno kartonskih sten (kot npr. sistem knauf  W115 ali enakovredno), (Stene označene kot MS2)</t>
    </r>
    <r>
      <rPr>
        <sz val="9"/>
        <rFont val="Arial"/>
        <family val="2"/>
      </rPr>
      <t xml:space="preserve"> - Predelne stene po sistemu Knauf W 115 skupne debeline 155 mm. Sestavljena iz dvojne podkonstrukcije CW50 in obojestransko dvoslojna obloga iz mavčno kartonskih plošč 2x12,5mm. Vmesni sloj toplotna izolacija Knauf insulation Knauf Insulation NaturBoard FIT-G debeline 2x50 mm.
</t>
    </r>
    <r>
      <rPr>
        <b/>
        <sz val="9"/>
        <rFont val="Arial"/>
        <family val="2"/>
      </rPr>
      <t>Debelina stene:155 mm</t>
    </r>
    <r>
      <rPr>
        <sz val="9"/>
        <rFont val="Arial"/>
        <family val="2"/>
      </rPr>
      <t xml:space="preserve">
</t>
    </r>
    <r>
      <rPr>
        <b/>
        <sz val="9"/>
        <rFont val="Arial"/>
        <family val="2"/>
      </rPr>
      <t>Podkonstrukcija</t>
    </r>
    <r>
      <rPr>
        <sz val="9"/>
        <rFont val="Arial"/>
        <family val="2"/>
      </rPr>
      <t xml:space="preserve">: pocinkani kovinski C profili 50 mm, z uporabo tesnilnega traku. Razmak vertikalnih CW profilov 625 mm, debeline pločevine 0,6 mm
</t>
    </r>
    <r>
      <rPr>
        <b/>
        <sz val="9"/>
        <rFont val="Arial"/>
        <family val="2"/>
      </rPr>
      <t>Izolacija:</t>
    </r>
    <r>
      <rPr>
        <sz val="9"/>
        <rFont val="Arial"/>
        <family val="2"/>
      </rPr>
      <t xml:space="preserve"> mineralna volna min. deb. 2x50 mm
</t>
    </r>
    <r>
      <rPr>
        <b/>
        <sz val="9"/>
        <rFont val="Arial"/>
        <family val="2"/>
      </rPr>
      <t xml:space="preserve">Obloga: </t>
    </r>
    <r>
      <rPr>
        <sz val="9"/>
        <rFont val="Arial"/>
        <family val="2"/>
      </rPr>
      <t>na obeh straneh 2x12,5 mm mavčno kartonska plošča
Fugiranje: fugirna masa in ojačitveni bandažni trak.
Višina sten do max 4,60 m</t>
    </r>
  </si>
  <si>
    <r>
      <t>Dobava in izvedba mavčne enostranske obloge na AB in opečne stene kot instalacijsko ravnino, stene označene kot MKV , deb. cca 7,5 cm</t>
    </r>
    <r>
      <rPr>
        <sz val="10"/>
        <rFont val="Arial"/>
        <family val="2"/>
        <charset val="238"/>
      </rPr>
      <t>, z mavčno kartonskimi ploščami na kovinski podkonstrukciji, pravilno in strokovno izvedena, vključno s fugiranjem stikov.
Sestava:
Podkonstrukcija: pocinkani kovinski C profili 50 mm, z uporabo tesnilnega traku. Razmak vertikalnih CW profilov 625 mm, debeline pločevine 0,6 mm.
Izolacija: mineralna volna deb. 50 mm (kamena volna, min30kg/m3)
Obloga: enostransko 1x12,5 mm mavčno kartonska plošča (obloga sten v elektro prostorih je iz RF mavčne plošče).
Fugiranje: fugirna masa in ojačitveni bandažni trak.
Višina sten do 4,0 m</t>
    </r>
  </si>
  <si>
    <r>
      <t xml:space="preserve">Strojno-ročno (80%-20%) rušenje celotnega objekta v zidani izvedbi: </t>
    </r>
    <r>
      <rPr>
        <sz val="10"/>
        <rFont val="Arial"/>
        <family val="2"/>
        <charset val="238"/>
      </rPr>
      <t xml:space="preserve">streha, ter mizarski elementi se demontirajo ročno, ostalo strojno stropovi,nosilni in predelni zidovi ter temelji vključno s sortiranjem, nakladanjem in odvozom materiala na trajno deponijo v oddaljenosti do 10 km, z razstiranjem in planiranjem
Obračun po m3.
Opomba: v ceni rušenja mora biti upoštevano:
– odstranjevanje notranjih napeljav,
– zavarovanje sosednjih objektov med rušenjem,
– eventualno podpiranje nosilnih konstrukcij med rušenjem,
– evtl. ročno odstranjevanje strešne kritine, letvanja in kleparskih izdelkov, ter odstranjevanje oken in vrat.
Objekt tlorisne velikosti trakt D 36 x 18 m, etažnosti K+2.
</t>
    </r>
    <r>
      <rPr>
        <b/>
        <sz val="10"/>
        <rFont val="Arial"/>
        <family val="2"/>
        <charset val="238"/>
      </rPr>
      <t xml:space="preserve">OPOMBA: </t>
    </r>
    <r>
      <rPr>
        <sz val="10"/>
        <rFont val="Arial"/>
        <family val="2"/>
        <charset val="238"/>
      </rPr>
      <t xml:space="preserve">V količini je zajeta skupna bruto prostornina objektov!
Podrobnejše količine (in vrsta materiala) za rušitev oziroma odstranitev so opredeljene v elaboratu ravnanja z gradbenimi odpadki. </t>
    </r>
  </si>
  <si>
    <t>a.) Šola trakt D Strojno ročna rušitev</t>
  </si>
  <si>
    <t>Demontaža in odstranitev vseh strešnih elementov, žlebov,obrob, cevi, snegolovov, pdb… Obračun po enkratni dolžini demontiranih vertikalnih cevi in žlebov</t>
  </si>
  <si>
    <t>Odstranitev in rušenje celotne stropne montažne konstrukcije, vključno z morebitnimi izolacijskimi materiali, nakladanje, ter odvoz na trajno deponijo, vklučno z plačilom komunalnega prispevka.</t>
  </si>
  <si>
    <t>Odstranitev obstoječih ometov vključno z raznimi stenskimi oblogami, čiščenje opečnih fug, odvoz materiala na trajno deponijo, vključno z plačilom komunalnega prispevka.</t>
  </si>
  <si>
    <t>Odstranitev stare cinkove kritine na objektu, vključno z zlaganjem, nakladanjem, ter odvoz na trajno deponijo, vključno s plačilom komunalnega prispevka.</t>
  </si>
  <si>
    <t>TRAKT C</t>
  </si>
  <si>
    <t>Trakt D</t>
  </si>
  <si>
    <t xml:space="preserve">b.) AB Stropovi: </t>
  </si>
  <si>
    <r>
      <rPr>
        <b/>
        <sz val="9"/>
        <rFont val="Arial"/>
        <family val="2"/>
      </rPr>
      <t>Dobava in montaža polnega mavčnega stropu, poz.MS1 
po sistamu Knauf  D112.si</t>
    </r>
    <r>
      <rPr>
        <sz val="9"/>
        <rFont val="Arial"/>
        <family val="2"/>
      </rPr>
      <t>. predviden na območju robnih delov pisarn in delno po hodnikih. Mavčne plošče se privijačijo na podkonstrukcijo iz jeklenih profilov CD 60/27 ali klobučnih profilov. Podkonstrukcija sestoji iz nosilnih in montažnih profilov (dvonivojska podkonstrukcija). Dvonivojska podkonstrukcija se na stropno ploščo pritrdi s sistemskimi obešali, klobučni profili se pritrdijo direktno. Obloga je enoslojna iz GKB plošč. Stiki med ploščami so kitani in bandažirani. Cena zajema izreze odprtin različnih oblik in velikosti za svetila, vključno z vsemi potrebnimi odri in prenosi ter transporti, RAL9010</t>
    </r>
  </si>
  <si>
    <r>
      <rPr>
        <b/>
        <sz val="9"/>
        <color theme="1"/>
        <rFont val="Arial"/>
        <family val="2"/>
      </rPr>
      <t xml:space="preserve">Dobava in montaža absorbcijskega spuščenega stropa, poz.MS2 Ecophon Hygiene Performance PlusA, </t>
    </r>
    <r>
      <rPr>
        <sz val="9"/>
        <color theme="1"/>
        <rFont val="Arial"/>
        <family val="2"/>
      </rPr>
      <t>izgrajenega iz enonivojske kovinske konstrukcije iz glavnih ter prečnih nosilcev širine 15 mm – obešenih v primarni strop z obešali za spuščanje do 0,5 m. V konstrukcijo so vložene snemljive mineralne plošče dimenzije 600/600mm , RAL9010</t>
    </r>
  </si>
  <si>
    <r>
      <rPr>
        <b/>
        <sz val="9"/>
        <color theme="1"/>
        <rFont val="Arial"/>
        <family val="2"/>
      </rPr>
      <t xml:space="preserve">Dobava in montaža absorbcijskega spuščenega stropa, poz.MS3 Knauf Cleaneo Akustik 8/18, </t>
    </r>
    <r>
      <rPr>
        <sz val="9"/>
        <color theme="1"/>
        <rFont val="Arial"/>
        <family val="2"/>
      </rPr>
      <t>izgrajenega iz enonivojske kovinske konstrukcije iz glavnih ter prečnih nosilcev širine 15 mm –  obešenih v primarni strop z obešali za spuščanje do 0,5 m. V konstrukcijo so vložene snemljive mineralne plošče v rastru dimenzije 600/600mm , RAL9010</t>
    </r>
  </si>
  <si>
    <r>
      <rPr>
        <b/>
        <sz val="9"/>
        <rFont val="Arial"/>
        <family val="2"/>
      </rPr>
      <t>Dobava in montaža absorbcijskega spuščenega stropa, poz.MS4 Knauf Cleaneo Akustik 8/18,</t>
    </r>
    <r>
      <rPr>
        <sz val="9"/>
        <rFont val="Arial"/>
        <family val="2"/>
      </rPr>
      <t xml:space="preserve"> izgrajenega iz enonivojske kovinske konstrukcije iz glavnih ter prečnih nosilcev širine 15 mm –  obešenih v primarni strop z obešali za spuščanje do 0,5 m. V konstrukcijo so vložene snemljive mineralne plošče v rastru dimenzije  , RAL9010</t>
    </r>
  </si>
  <si>
    <r>
      <t xml:space="preserve">Dobava in montaža akustičnih stropnih jader, poz.MS6, </t>
    </r>
    <r>
      <rPr>
        <sz val="9"/>
        <rFont val="Arial"/>
        <family val="2"/>
      </rPr>
      <t>kot npr.AMF Thermatex (Sonic-Element), okrogle izvedbe, obešenih na jeklenice, sidrane v primarno stropno betonsko ali jekleno konstrukcijo, z vsem potrebnim veznim in pritrdilnim materialom po navodilih proizvajalca, fi max 1200mm</t>
    </r>
    <r>
      <rPr>
        <b/>
        <sz val="9"/>
        <rFont val="Arial"/>
        <family val="2"/>
      </rPr>
      <t xml:space="preserve"> (količina ocenjena), RAL9010</t>
    </r>
  </si>
  <si>
    <r>
      <t xml:space="preserve">Dobava in montaža akustičnih stropnih jader, poz.MS7, </t>
    </r>
    <r>
      <rPr>
        <sz val="9"/>
        <rFont val="Arial"/>
        <family val="2"/>
      </rPr>
      <t>kot npr.AMF Thermatex (Sonic-Modern), pravokotne izvedbe, obešenih na jeklenice, sidrane v primarno stropno betonsko ali jekleno konstrukcijo, z vsem potrebnim veznim in pritrdilnim materialom po navodilih proizvajalca, dim max 2400/1800mm</t>
    </r>
    <r>
      <rPr>
        <b/>
        <sz val="9"/>
        <rFont val="Arial"/>
        <family val="2"/>
      </rPr>
      <t>, RAL9010</t>
    </r>
  </si>
  <si>
    <r>
      <t>Splošne smernice za talno keramično oblogo trakt D:</t>
    </r>
    <r>
      <rPr>
        <sz val="10"/>
        <rFont val="Arial"/>
        <family val="2"/>
        <charset val="238"/>
      </rPr>
      <t xml:space="preserve">
- Vsa vgrajena talna keramika ali gres ploščice mora biti brez vzorca in protizdrsnega razreda R11.  
- Širina talnih fug je 3mm temno sive barve. 
- Keramični gres je predviden po kuhinji v pritličju ter stopnišču za kuhinjo trakta D. Format plošč je 30x30cm, razred protizdrsnosti R11, debelina 8mm. Širina fug 3mm v enakem tonu kot je izbran tip. Barva je siva, površina hrapava in brez vzorca. Izbran proizvod keramike je kot npr. Casalgrande Padana, Granito Evo, (Boston ali Tucson), R11 , lepljena na ustrezno podlago. Obstenski zaključek je iz iste serije kot talna obloga, do višine 10,00 cm.</t>
    </r>
    <r>
      <rPr>
        <b/>
        <sz val="10"/>
        <rFont val="Arial"/>
        <family val="2"/>
        <charset val="238"/>
      </rPr>
      <t xml:space="preserve">                                                                                     </t>
    </r>
  </si>
  <si>
    <r>
      <t>Splošne smernice za talno keramično oblogo trakt C:</t>
    </r>
    <r>
      <rPr>
        <sz val="10"/>
        <rFont val="Arial"/>
        <family val="2"/>
        <charset val="238"/>
      </rPr>
      <t xml:space="preserve">
- Keramiči gres je predviden pri vhodnem delu, stopnišču ter sanitarijah  trakta C.
Format plošč je 60x60cm in 60x30 za nastopne ploskve v stopniščih. Debelina je 10 mm, vhodni zunanji del 20mm. Širina fug 3mm,  v enakem tonu kot je izbran tip.  Vse pravokotno polaganje. Drsnost notranje obloge R10 in zunanje obloge R11. Obstenski zaključek je iz iste serije kot talna obloga, do višine 8,00 cm. Rob nastopnih ploskev stopnic je opremljen s protidrsnim elementom v obliki zarez 3 x 5mm. Izbran tip gres ploščic je kot npr. Tip  Marazzi, Stone effect, Mystone ceppio di gre, gray ali enakovredno</t>
    </r>
    <r>
      <rPr>
        <b/>
        <sz val="10"/>
        <rFont val="Arial"/>
        <family val="2"/>
        <charset val="238"/>
      </rPr>
      <t xml:space="preserve">                                                                            </t>
    </r>
  </si>
  <si>
    <t xml:space="preserve">a) Okno: </t>
  </si>
  <si>
    <t xml:space="preserve">b) Senčila: </t>
  </si>
  <si>
    <r>
      <t xml:space="preserve">Izdelava, dobava in montaža PVC strešnih svetlobnih kupol, </t>
    </r>
    <r>
      <rPr>
        <sz val="10"/>
        <rFont val="Arial"/>
        <family val="2"/>
        <charset val="238"/>
      </rPr>
      <t xml:space="preserve">vključno z obrobami, profili in vsem ostalim potrebnim materialom.
</t>
    </r>
    <r>
      <rPr>
        <b/>
        <sz val="10"/>
        <rFont val="Arial"/>
        <family val="2"/>
        <charset val="238"/>
      </rPr>
      <t>O14 - PVC pravokotna svetlobna kupola</t>
    </r>
    <r>
      <rPr>
        <sz val="10"/>
        <rFont val="Arial"/>
        <family val="2"/>
        <charset val="238"/>
      </rPr>
      <t xml:space="preserve"> (kot npr. Velux kupola CFP + ISD)</t>
    </r>
    <r>
      <rPr>
        <b/>
        <sz val="10"/>
        <rFont val="Arial"/>
        <family val="2"/>
        <charset val="238"/>
      </rPr>
      <t xml:space="preserve">
</t>
    </r>
    <r>
      <rPr>
        <sz val="10"/>
        <rFont val="Arial"/>
        <family val="2"/>
        <charset val="238"/>
      </rPr>
      <t xml:space="preserve">- Gradbena odprtina: 90/120 cm
- Odpiranje: Fiksna zasteklitev
- Št. kom: 3x
</t>
    </r>
    <r>
      <rPr>
        <b/>
        <sz val="10"/>
        <rFont val="Arial"/>
        <family val="2"/>
        <charset val="238"/>
      </rPr>
      <t>ZNAČILNOSTI:</t>
    </r>
    <r>
      <rPr>
        <sz val="10"/>
        <rFont val="Arial"/>
        <family val="2"/>
        <charset val="238"/>
      </rPr>
      <t xml:space="preserve">
-PVC okvir
-pokrivno akrilno mlečno steklo (ISD) ter spodnji fiksni element (CFP)
-termoizolativna dvoslojna zasteklitev  (73QV), z lepljenim notranjim in okrepljenim zunanjim steklom
- U vrednost kupole: U=0,80 W/m2K
</t>
    </r>
    <r>
      <rPr>
        <b/>
        <sz val="10"/>
        <rFont val="Arial"/>
        <family val="2"/>
        <charset val="238"/>
      </rPr>
      <t>DODATNO:</t>
    </r>
    <r>
      <rPr>
        <sz val="10"/>
        <rFont val="Arial"/>
        <family val="2"/>
        <charset val="238"/>
      </rPr>
      <t xml:space="preserve">
kupole so opremljene s plise senčili za osnovno senčenje (FMG)
upravljnaje na električni pogon. 
</t>
    </r>
    <r>
      <rPr>
        <b/>
        <sz val="10"/>
        <rFont val="Arial"/>
        <family val="2"/>
        <charset val="238"/>
      </rPr>
      <t xml:space="preserve">
</t>
    </r>
    <r>
      <rPr>
        <sz val="10"/>
        <rFont val="Arial"/>
        <family val="2"/>
        <charset val="238"/>
      </rPr>
      <t>Glej splošne opombe in sheme za PVC dela!
POZ.: O14</t>
    </r>
  </si>
  <si>
    <r>
      <t xml:space="preserve">Izdelava, dobava in montaža PVC strešnih svetlobnih kupol, </t>
    </r>
    <r>
      <rPr>
        <sz val="10"/>
        <rFont val="Arial"/>
        <family val="2"/>
        <charset val="238"/>
      </rPr>
      <t xml:space="preserve">vključno z obrobami, profili in vsem ostalim potrebnim materialom.
</t>
    </r>
    <r>
      <rPr>
        <b/>
        <sz val="10"/>
        <rFont val="Arial"/>
        <family val="2"/>
        <charset val="238"/>
      </rPr>
      <t>O15 - PVC pravokotna ODT svetlobna kupola</t>
    </r>
    <r>
      <rPr>
        <sz val="10"/>
        <rFont val="Arial"/>
        <family val="2"/>
        <charset val="238"/>
      </rPr>
      <t xml:space="preserve"> (kot npr. Velux kupola CFP + ISD)</t>
    </r>
    <r>
      <rPr>
        <b/>
        <sz val="10"/>
        <rFont val="Arial"/>
        <family val="2"/>
        <charset val="238"/>
      </rPr>
      <t xml:space="preserve">
</t>
    </r>
    <r>
      <rPr>
        <sz val="10"/>
        <rFont val="Arial"/>
        <family val="2"/>
        <charset val="238"/>
      </rPr>
      <t xml:space="preserve">- Gradbena odprtina: 100/100 cm
- Št. kom: 2x
</t>
    </r>
    <r>
      <rPr>
        <b/>
        <sz val="10"/>
        <rFont val="Arial"/>
        <family val="2"/>
        <charset val="238"/>
      </rPr>
      <t>ZNAČILNOSTI:</t>
    </r>
    <r>
      <rPr>
        <sz val="10"/>
        <rFont val="Arial"/>
        <family val="2"/>
        <charset val="238"/>
      </rPr>
      <t xml:space="preserve">
-PVC okvir z vgrajenim električnim mehanizmom za odpiranje 
-kupola iz karila v mlečni izvedbi (ISD)
-termoizolativna dvoslojna zasteklitev  (1073Q), z lepljenim notranjim in ojačanim zunanjim steklom 
</t>
    </r>
    <r>
      <rPr>
        <b/>
        <sz val="10"/>
        <rFont val="Arial"/>
        <family val="2"/>
        <charset val="238"/>
      </rPr>
      <t>DODATNO:</t>
    </r>
    <r>
      <rPr>
        <sz val="10"/>
        <rFont val="Arial"/>
        <family val="2"/>
        <charset val="238"/>
      </rPr>
      <t xml:space="preserve">
krmilna enota (KFC 210/220) vsebuje UPS baterijo, ki skrbi za pogon ob izpadu električne energije
dimni senzor
stikalo za prezračevanje 
senzor za dež 
</t>
    </r>
    <r>
      <rPr>
        <b/>
        <sz val="10"/>
        <rFont val="Arial"/>
        <family val="2"/>
        <charset val="238"/>
      </rPr>
      <t xml:space="preserve">
</t>
    </r>
    <r>
      <rPr>
        <sz val="10"/>
        <rFont val="Arial"/>
        <family val="2"/>
        <charset val="238"/>
      </rPr>
      <t>Glej splošne opombe in sheme za PVC dela!
POZ.: O15</t>
    </r>
  </si>
  <si>
    <r>
      <t xml:space="preserve">Izdelava, dobava in montaža PVC strešnih svetlobnih kupol, </t>
    </r>
    <r>
      <rPr>
        <sz val="10"/>
        <rFont val="Arial"/>
        <family val="2"/>
        <charset val="238"/>
      </rPr>
      <t xml:space="preserve">vključno z obrobami, profili in vsem ostalim potrebnim materialom.
</t>
    </r>
    <r>
      <rPr>
        <b/>
        <sz val="10"/>
        <rFont val="Arial"/>
        <family val="2"/>
        <charset val="238"/>
      </rPr>
      <t>O17 - PVC pravokotna ODT svetlobna kupola</t>
    </r>
    <r>
      <rPr>
        <sz val="10"/>
        <rFont val="Arial"/>
        <family val="2"/>
        <charset val="238"/>
      </rPr>
      <t xml:space="preserve"> (kot npr. Velux kupola CFP + ISD)</t>
    </r>
    <r>
      <rPr>
        <b/>
        <sz val="10"/>
        <rFont val="Arial"/>
        <family val="2"/>
        <charset val="238"/>
      </rPr>
      <t xml:space="preserve">
</t>
    </r>
    <r>
      <rPr>
        <sz val="10"/>
        <rFont val="Arial"/>
        <family val="2"/>
        <charset val="238"/>
      </rPr>
      <t xml:space="preserve">- Gradbena odprtina: 100/100 cm
- Št. kom: 2x
</t>
    </r>
    <r>
      <rPr>
        <b/>
        <sz val="10"/>
        <rFont val="Arial"/>
        <family val="2"/>
        <charset val="238"/>
      </rPr>
      <t>ZNAČILNOSTI:</t>
    </r>
    <r>
      <rPr>
        <sz val="10"/>
        <rFont val="Arial"/>
        <family val="2"/>
        <charset val="238"/>
      </rPr>
      <t xml:space="preserve">
-PVC okvir z vgrajenim električnim mehanizmom za odpiranje 
-kupola iz karila v mlečni izvedbi (ISD)
-termoizolativna dvoslojna zasteklitev  (1073Q), z lepljenim notranjim in ojačanim zunanjim steklom 
</t>
    </r>
    <r>
      <rPr>
        <b/>
        <sz val="10"/>
        <rFont val="Arial"/>
        <family val="2"/>
        <charset val="238"/>
      </rPr>
      <t>DODATNO:</t>
    </r>
    <r>
      <rPr>
        <sz val="10"/>
        <rFont val="Arial"/>
        <family val="2"/>
        <charset val="238"/>
      </rPr>
      <t xml:space="preserve">
krmilna enota (KFC 210/220) vsebuje UPS baterijo, ki skrbi za pogon ob izpadu električne energije
dimni senzor
stikalo za prezračevanje 
senzor za dež 
</t>
    </r>
    <r>
      <rPr>
        <b/>
        <sz val="10"/>
        <rFont val="Arial"/>
        <family val="2"/>
        <charset val="238"/>
      </rPr>
      <t xml:space="preserve">
</t>
    </r>
    <r>
      <rPr>
        <sz val="10"/>
        <rFont val="Arial"/>
        <family val="2"/>
        <charset val="238"/>
      </rPr>
      <t>Glej splošne opombe in sheme za PVC dela!
POZ.: O17</t>
    </r>
  </si>
  <si>
    <r>
      <t xml:space="preserve">Izdelava, dobava in montaža PVC strešnih svetlobnih kupol, </t>
    </r>
    <r>
      <rPr>
        <sz val="10"/>
        <rFont val="Arial"/>
        <family val="2"/>
        <charset val="238"/>
      </rPr>
      <t xml:space="preserve">vključno z obrobami, profili in vsem ostalim potrebnim materialom.
</t>
    </r>
    <r>
      <rPr>
        <b/>
        <sz val="10"/>
        <rFont val="Arial"/>
        <family val="2"/>
        <charset val="238"/>
      </rPr>
      <t>O18 - PVC pravokotna ODT svetlobna kupola</t>
    </r>
    <r>
      <rPr>
        <sz val="10"/>
        <rFont val="Arial"/>
        <family val="2"/>
        <charset val="238"/>
      </rPr>
      <t xml:space="preserve"> (kot npr. Velux kupola CFP + ISD)</t>
    </r>
    <r>
      <rPr>
        <b/>
        <sz val="10"/>
        <rFont val="Arial"/>
        <family val="2"/>
        <charset val="238"/>
      </rPr>
      <t xml:space="preserve">
</t>
    </r>
    <r>
      <rPr>
        <sz val="10"/>
        <rFont val="Arial"/>
        <family val="2"/>
        <charset val="238"/>
      </rPr>
      <t xml:space="preserve">- Gradbena odprtina: 120/120 cm
- Št. kom: 2x
</t>
    </r>
    <r>
      <rPr>
        <b/>
        <sz val="10"/>
        <rFont val="Arial"/>
        <family val="2"/>
        <charset val="238"/>
      </rPr>
      <t>ZNAČILNOSTI:</t>
    </r>
    <r>
      <rPr>
        <sz val="10"/>
        <rFont val="Arial"/>
        <family val="2"/>
        <charset val="238"/>
      </rPr>
      <t xml:space="preserve">
-PVC okvir z vgrajenim električnim mehanizmom za odpiranje 
-kupola iz karila v mlečni izvedbi (ISD)
-termoizolativna dvoslojna zasteklitev  (1073Q), z lepljenim notranjim in ojačanim zunanjim steklom 
</t>
    </r>
    <r>
      <rPr>
        <b/>
        <sz val="10"/>
        <rFont val="Arial"/>
        <family val="2"/>
        <charset val="238"/>
      </rPr>
      <t>DODATNO:</t>
    </r>
    <r>
      <rPr>
        <sz val="10"/>
        <rFont val="Arial"/>
        <family val="2"/>
        <charset val="238"/>
      </rPr>
      <t xml:space="preserve">
krmilna enota (KFC 210/220) vsebuje UPS baterijo, ki skrbi za pogon ob izpadu električne energije
dimni senzor
stikalo za prezračevanje 
senzor za dež 
</t>
    </r>
    <r>
      <rPr>
        <b/>
        <sz val="10"/>
        <rFont val="Arial"/>
        <family val="2"/>
        <charset val="238"/>
      </rPr>
      <t xml:space="preserve">
</t>
    </r>
    <r>
      <rPr>
        <sz val="10"/>
        <rFont val="Arial"/>
        <family val="2"/>
        <charset val="238"/>
      </rPr>
      <t>Glej splošne opombe in sheme za PVC dela!
POZ.: O18</t>
    </r>
  </si>
  <si>
    <t>28</t>
  </si>
  <si>
    <t>43</t>
  </si>
  <si>
    <t>45</t>
  </si>
  <si>
    <t>46</t>
  </si>
  <si>
    <t>47</t>
  </si>
  <si>
    <r>
      <t xml:space="preserve">Izdelava, dobava in montaža notranjega ALU predpražnika, </t>
    </r>
    <r>
      <rPr>
        <sz val="10"/>
        <rFont val="Arial"/>
        <family val="2"/>
        <charset val="238"/>
      </rPr>
      <t>vključno s podkonstrukcijo oziroma vgradnim okvirjem in vsem ostalim potrebnim materialom.
Notranji predpražniki kot npr. Emco DIPLOMAT Premium, glavni vhod, vhod 1.triada, vhod vrtec
Alu predpražnik,
vložek Outdoor 517 P
višina 17,0 mm
širina profila 27,5 mm
Nosilni profil je iz torzijsko trdnega aluminija, 
z izolacijo Premium proti pohodnemu zvoku 
na spodnji strani,barva C31 nerjavo jeklo. 
Vremensko odporen vložek Outdoor za znatno temeljito odstranitev grobe umazanije.
protizdrsna lastnost R 11 po DIN 51130
Vgrajeni so v 17 mm poglobitev talne obloge (keramika, teraco). 
POZ.: NP1, NP2 in NP3</t>
    </r>
  </si>
  <si>
    <t xml:space="preserve">a) NP1 predpražnik dim. 600/110 cm: </t>
  </si>
  <si>
    <t xml:space="preserve">b) NP2 predpražnik dim. 180/110 cm: </t>
  </si>
  <si>
    <t xml:space="preserve">c) NP3 predpražnik dim. 120/110 cm: </t>
  </si>
  <si>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V1   Notranja vrata kuhinja 
</t>
    </r>
    <r>
      <rPr>
        <sz val="10"/>
        <rFont val="Arial"/>
        <family val="2"/>
        <charset val="238"/>
      </rPr>
      <t xml:space="preserve">Notranja enokrilna vrata kot npr. Hörman
- Gradbena odprtina: 100/215 cm
- Svetli prehod: 90/210 cm
- vgradnja: AB stena deb. 20-30 cm 1x, MK stena deb. 20 cm 1x
- Odpiranje:  1L, 1D
- Št. kom: 2x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Ojačitveni okvir in polnilo iz cevaste iverne plošče. Kot npr. Hörmann Baseline Duradecor
Tesnilo vstavljeno v sistemski utor, enake barve kot vratno krilo
</t>
    </r>
    <r>
      <rPr>
        <b/>
        <i/>
        <sz val="10"/>
        <rFont val="Arial"/>
        <family val="2"/>
        <charset val="238"/>
      </rPr>
      <t>Kljuka:</t>
    </r>
    <r>
      <rPr>
        <sz val="10"/>
        <rFont val="Arial"/>
        <family val="2"/>
        <charset val="238"/>
      </rPr>
      <t xml:space="preserve"> kljuka Hörmann Linea ali enakovredno RAL 9006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Glej splošne opombe in sheme za mizarska dela!
POZ.: V1</t>
    </r>
  </si>
  <si>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V2   Notranja požarno odporna vrata - večnamenska dvorana
</t>
    </r>
    <r>
      <rPr>
        <sz val="10"/>
        <rFont val="Arial"/>
        <family val="2"/>
        <charset val="238"/>
      </rPr>
      <t xml:space="preserve">Notranja dvokrilna ognjeodporna vrata kot npr. Hörman 
- Gradbena odprtina: 180/215 cm
- Svetli prehod: 170/210 cm
- vgradnja: AB stena deb. 30 cm 2x
- Odpiranje:  2 L/D
- Št. kom: 2x
požarna odpornost: EI30-C5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požarno polnilo
</t>
    </r>
    <r>
      <rPr>
        <b/>
        <i/>
        <sz val="10"/>
        <rFont val="Arial"/>
        <family val="2"/>
        <charset val="238"/>
      </rPr>
      <t xml:space="preserve">Kljuka: </t>
    </r>
    <r>
      <rPr>
        <sz val="10"/>
        <rFont val="Arial"/>
        <family val="2"/>
        <charset val="238"/>
      </rPr>
      <t xml:space="preserve">panik kljulka po EN 179, samozapiralo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t>
    </r>
    <r>
      <rPr>
        <b/>
        <i/>
        <sz val="10"/>
        <rFont val="Arial"/>
        <family val="2"/>
        <charset val="238"/>
      </rPr>
      <t>Barva:</t>
    </r>
    <r>
      <rPr>
        <sz val="10"/>
        <rFont val="Arial"/>
        <family val="2"/>
        <charset val="238"/>
      </rPr>
      <t xml:space="preserve"> Podboj: v enaki barvi kot vratno krilo
Krilo: Površinska obdelava Ultrapas Egger, Solid premium bela, št. W 1001 ST9 
Glej splošne opombe in sheme za mizarska dela!
POZ.: V2</t>
    </r>
  </si>
  <si>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V3   Notranja vrata - rekviziti
</t>
    </r>
    <r>
      <rPr>
        <sz val="10"/>
        <rFont val="Arial"/>
        <family val="2"/>
        <charset val="238"/>
      </rPr>
      <t xml:space="preserve">Notranja enokrilna vrata kot npr. Hörman
- Gradbena odprtina: 110/215 cm
- Svetli prehod: 100/210 cm
- vgradnja: AB stena deb. 30 cm 1x
- Odpiranje:  1D
- Št. kom: 1x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Ojačitveni okvir in polnilo iz cevaste iverne plošče. Kot npr. Hörmann Baseline Duradecor
Tesnilo vstavljeno v sistemski utor, enake barve kot vratno krilo
</t>
    </r>
    <r>
      <rPr>
        <b/>
        <i/>
        <sz val="10"/>
        <rFont val="Arial"/>
        <family val="2"/>
        <charset val="238"/>
      </rPr>
      <t>Kljuka:</t>
    </r>
    <r>
      <rPr>
        <sz val="10"/>
        <rFont val="Arial"/>
        <family val="2"/>
        <charset val="238"/>
      </rPr>
      <t xml:space="preserve"> kljuka Hörmann Linea ali enakovredno RAL 9006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t>
    </r>
    <r>
      <rPr>
        <b/>
        <i/>
        <sz val="10"/>
        <rFont val="Arial"/>
        <family val="2"/>
        <charset val="238"/>
      </rPr>
      <t>Barva:</t>
    </r>
    <r>
      <rPr>
        <sz val="10"/>
        <rFont val="Arial"/>
        <family val="2"/>
        <charset val="238"/>
      </rPr>
      <t xml:space="preserve"> Podboj: v enaki barvi kot vratno krilo
Krilo: Površinska obdelava Ultrapas Egger, Solid premium bela, št. W 1001 ST9 
Glej splošne opombe in sheme za mizarska dela!
POZ.: V3</t>
    </r>
  </si>
  <si>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V4   Notranja vrata- sanitarije v 1. nadstopju
</t>
    </r>
    <r>
      <rPr>
        <sz val="10"/>
        <rFont val="Arial"/>
        <family val="2"/>
        <charset val="238"/>
      </rPr>
      <t xml:space="preserve">Notranja enokrilna ognjevarna vrata kot npr. Hörman
- Gradbena odprtina: 100/215 cm
- Svetli prehod: 90/210 cm
- vgradnja: MK stena deb. 15 cm 3x
- Odpiranje:  2L, 1D
- Št. kom: 3x
požarna odpornost: EI30-C5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požarno polnilo
</t>
    </r>
    <r>
      <rPr>
        <b/>
        <i/>
        <sz val="10"/>
        <rFont val="Arial"/>
        <family val="2"/>
        <charset val="238"/>
      </rPr>
      <t xml:space="preserve">Kljuka: </t>
    </r>
    <r>
      <rPr>
        <sz val="10"/>
        <rFont val="Arial"/>
        <family val="2"/>
        <charset val="238"/>
      </rPr>
      <t xml:space="preserve">panik kljulka po EN 179, samozapiralo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t>
    </r>
    <r>
      <rPr>
        <b/>
        <i/>
        <sz val="10"/>
        <rFont val="Arial"/>
        <family val="2"/>
        <charset val="238"/>
      </rPr>
      <t>Barva:</t>
    </r>
    <r>
      <rPr>
        <sz val="10"/>
        <rFont val="Arial"/>
        <family val="2"/>
        <charset val="238"/>
      </rPr>
      <t xml:space="preserve"> Podboj: v enaki barvi kot vratno krilo
Krilo: Površinska obdelava Ultrapas Egger, Solid premium bela, št. W 1001 ST9 
Glej splošne opombe in sheme za mizarska dela!
POZ.: V4</t>
    </r>
  </si>
  <si>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V5   Notranja vrata kabinet 
</t>
    </r>
    <r>
      <rPr>
        <sz val="10"/>
        <rFont val="Arial"/>
        <family val="2"/>
        <charset val="238"/>
      </rPr>
      <t xml:space="preserve">Notranja enokrilna ognjevarna vrata kot npr. Hörman
- Gradbena odprtina: 90/215 cm
- Svetli prehod: 80/210 cm
- vgradnja: MK stena deb. 15 cm 1x
- Odpiranje:  1L
- Št. kom: 1x
požarna odpornost: EI30-C5
Zvočna izolativnost: Rw = 42 dB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požarno polnilo
</t>
    </r>
    <r>
      <rPr>
        <b/>
        <i/>
        <sz val="10"/>
        <rFont val="Arial"/>
        <family val="2"/>
        <charset val="238"/>
      </rPr>
      <t xml:space="preserve">Kljuka: </t>
    </r>
    <r>
      <rPr>
        <sz val="10"/>
        <rFont val="Arial"/>
        <family val="2"/>
        <charset val="238"/>
      </rPr>
      <t xml:space="preserve">panik kljulka po EN 179, samozapiralo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t>
    </r>
    <r>
      <rPr>
        <b/>
        <i/>
        <sz val="10"/>
        <rFont val="Arial"/>
        <family val="2"/>
        <charset val="238"/>
      </rPr>
      <t>Barva:</t>
    </r>
    <r>
      <rPr>
        <sz val="10"/>
        <rFont val="Arial"/>
        <family val="2"/>
        <charset val="238"/>
      </rPr>
      <t xml:space="preserve"> Podboj: v enaki barvi kot vratno krilo
Krilo: Površinska obdelava Ultrapas Egger, Solid premium bela, št. W 1001 ST9 
Glej splošne opombe in sheme za mizarska dela!
POZ.: V5</t>
    </r>
  </si>
  <si>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V6   Notranja enokrilna vrata gospodinjska učilnica
</t>
    </r>
    <r>
      <rPr>
        <sz val="10"/>
        <rFont val="Arial"/>
        <family val="2"/>
        <charset val="238"/>
      </rPr>
      <t xml:space="preserve">Notranja enokrilna ognjevarna vrata kot npr. Hörman
- Gradbena odprtina: 110/215 cm
- Svetli prehod: 100/210 cm
- vgradnja: MK stena deb. 15 cm 1x
- Odpiranje:  1L
- Št. kom: 1x
požarna odpornost: EI30-C5
Zvočna izolativnost: Rw = 32 dB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požarno polnilo
</t>
    </r>
    <r>
      <rPr>
        <b/>
        <i/>
        <sz val="10"/>
        <rFont val="Arial"/>
        <family val="2"/>
        <charset val="238"/>
      </rPr>
      <t xml:space="preserve">Kljuka: </t>
    </r>
    <r>
      <rPr>
        <sz val="10"/>
        <rFont val="Arial"/>
        <family val="2"/>
        <charset val="238"/>
      </rPr>
      <t xml:space="preserve">panik kljulka po EN 179, samozapiralo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t>
    </r>
    <r>
      <rPr>
        <b/>
        <i/>
        <sz val="10"/>
        <rFont val="Arial"/>
        <family val="2"/>
        <charset val="238"/>
      </rPr>
      <t>Barva:</t>
    </r>
    <r>
      <rPr>
        <sz val="10"/>
        <rFont val="Arial"/>
        <family val="2"/>
        <charset val="238"/>
      </rPr>
      <t xml:space="preserve"> Podboj: v enaki barvi kot vratno krilo
Krilo: Površinska obdelava Ultrapas Egger, Solid premium bela, št. W 1001 ST9 
Glej splošne opombe in sheme za mizarska dela!
POZ.: V6</t>
    </r>
  </si>
  <si>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V8   Notranja vrata sanitarije trakt C 
</t>
    </r>
    <r>
      <rPr>
        <sz val="10"/>
        <rFont val="Arial"/>
        <family val="2"/>
        <charset val="238"/>
      </rPr>
      <t xml:space="preserve">Notranja enokrilna vrata kot npr. Hörman
- Gradbena odprtina: 90/215 cm
- Svetli prehod: 80/210 cm
- vgradnja: MK stena deb. 12,5 cm 9x
- Odpiranje:  3L, 6D
- Št. kom: 9x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Ojačitveni okvir in polnilo iz cevaste iverne plošče. Kot npr. Hörmann Baseline Duradecor
Tesnilo vstavljeno v sistemski utor, enake barve kot vratno krilo
</t>
    </r>
    <r>
      <rPr>
        <b/>
        <i/>
        <sz val="10"/>
        <rFont val="Arial"/>
        <family val="2"/>
        <charset val="238"/>
      </rPr>
      <t>Kljuka:</t>
    </r>
    <r>
      <rPr>
        <sz val="10"/>
        <rFont val="Arial"/>
        <family val="2"/>
        <charset val="238"/>
      </rPr>
      <t xml:space="preserve"> kljuka Hörmann Linea ali enakovredno RAL 9006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t>
    </r>
    <r>
      <rPr>
        <b/>
        <i/>
        <sz val="10"/>
        <rFont val="Arial"/>
        <family val="2"/>
        <charset val="238"/>
      </rPr>
      <t>Barva:</t>
    </r>
    <r>
      <rPr>
        <sz val="10"/>
        <rFont val="Arial"/>
        <family val="2"/>
        <charset val="238"/>
      </rPr>
      <t xml:space="preserve"> Podboj: v enaki barvi kot vratno krilo
Krilo: Površinska obdelava Ultrapas Egger, Solid premium bela, št. W 1001 ST9 
Glej splošne opombe in sheme za mizarska dela!
POZ.: V8</t>
    </r>
  </si>
  <si>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V9   Notranja vrata učilnice trakt C 
</t>
    </r>
    <r>
      <rPr>
        <sz val="10"/>
        <rFont val="Arial"/>
        <family val="2"/>
        <charset val="238"/>
      </rPr>
      <t xml:space="preserve">Notranja enokrilna vrata kot npr. Hörman
- Gradbena odprtina: 100/205 cm
- Svetli prehod: 90/200 cm
- vgradnja: opečna stena deb. 35 cm 6x
- Odpiranje:  6L
- Št. kom: 6x
Zvočna izolativnost: Rw = 32 dB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Ojačitveni okvir in polnilo iz cevaste iverne plošče. Kot npr. Hörmann Baseline Duradecor
Tesnilo vstavljeno v sistemski utor, enake barve kot vratno krilo
</t>
    </r>
    <r>
      <rPr>
        <b/>
        <i/>
        <sz val="10"/>
        <rFont val="Arial"/>
        <family val="2"/>
        <charset val="238"/>
      </rPr>
      <t>Kljuka:</t>
    </r>
    <r>
      <rPr>
        <sz val="10"/>
        <rFont val="Arial"/>
        <family val="2"/>
        <charset val="238"/>
      </rPr>
      <t xml:space="preserve"> kljuka Hörmann Linea ali enakovredno RAL 9006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t>
    </r>
    <r>
      <rPr>
        <b/>
        <i/>
        <sz val="10"/>
        <rFont val="Arial"/>
        <family val="2"/>
        <charset val="238"/>
      </rPr>
      <t>Barva:</t>
    </r>
    <r>
      <rPr>
        <sz val="10"/>
        <rFont val="Arial"/>
        <family val="2"/>
        <charset val="238"/>
      </rPr>
      <t xml:space="preserve"> Podboj: v enaki barvi kot vratno krilo
Krilo: Površinska obdelava Ultrapas Egger, Solid premium bela, št. W 1001 ST9 
Glej splošne opombe in sheme za mizarska dela!
POZ.: V9</t>
    </r>
  </si>
  <si>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V10   Notranja vrata kabineti trakt C
</t>
    </r>
    <r>
      <rPr>
        <sz val="10"/>
        <rFont val="Arial"/>
        <family val="2"/>
        <charset val="238"/>
      </rPr>
      <t xml:space="preserve">Notranja enokrilna vrata kot npr. Hörman
- Gradbena odprtina: 100/215 cm
- Svetli prehod: 90/210 cm
- vgradnja: MK stena deb. 15 cm 5x
- Odpiranje:  3L, 2D
- Št. kom: 5x
Zvočna izolativnost: Rw = 32 dB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Ojačitveni okvir in polnilo iz cevaste iverne plošče. Kot npr. Hörmann Baseline Duradecor
Tesnilo vstavljeno v sistemski utor, enake barve kot vratno krilo
</t>
    </r>
    <r>
      <rPr>
        <b/>
        <i/>
        <sz val="10"/>
        <rFont val="Arial"/>
        <family val="2"/>
        <charset val="238"/>
      </rPr>
      <t>Kljuka:</t>
    </r>
    <r>
      <rPr>
        <sz val="10"/>
        <rFont val="Arial"/>
        <family val="2"/>
        <charset val="238"/>
      </rPr>
      <t xml:space="preserve"> kljuka Hörmann Linea ali enakovredno RAL 9006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t>
    </r>
    <r>
      <rPr>
        <b/>
        <i/>
        <sz val="10"/>
        <rFont val="Arial"/>
        <family val="2"/>
        <charset val="238"/>
      </rPr>
      <t>Barva:</t>
    </r>
    <r>
      <rPr>
        <sz val="10"/>
        <rFont val="Arial"/>
        <family val="2"/>
        <charset val="238"/>
      </rPr>
      <t xml:space="preserve"> Podboj: v enaki barvi kot vratno krilo
Krilo: Površinska obdelava Ultrapas Egger, Solid premium bela, št. W 1001 ST9 
Glej splošne opombe in sheme za mizarska dela!
POZ.: V10</t>
    </r>
  </si>
  <si>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V11   Notranja vrata učilnice v drugem nadstropju trakt C 
</t>
    </r>
    <r>
      <rPr>
        <sz val="10"/>
        <rFont val="Arial"/>
        <family val="2"/>
        <charset val="238"/>
      </rPr>
      <t xml:space="preserve">Notranja enokrilna vrata kot npr. Hörman
- Gradbena odprtina: 100/215 cm
- Svetli prehod: 90/210 cm
- vgradnja: MK stena deb. 20 cm 3x
- Odpiranje:  2L, 1D
- Št. kom: 3x
Zvočna izolativnost: Rw = 32 dB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Ojačitveni okvir in polnilo iz cevaste iverne plošče. Kot npr. Hörmann Baseline Duradecor
Tesnilo vstavljeno v sistemski utor, enake barve kot vratno krilo
</t>
    </r>
    <r>
      <rPr>
        <b/>
        <i/>
        <sz val="10"/>
        <rFont val="Arial"/>
        <family val="2"/>
        <charset val="238"/>
      </rPr>
      <t>Kljuka:</t>
    </r>
    <r>
      <rPr>
        <sz val="10"/>
        <rFont val="Arial"/>
        <family val="2"/>
        <charset val="238"/>
      </rPr>
      <t xml:space="preserve"> kljuka Hörmann Linea ali enakovredno RAL 9006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t>
    </r>
    <r>
      <rPr>
        <b/>
        <i/>
        <sz val="10"/>
        <rFont val="Arial"/>
        <family val="2"/>
        <charset val="238"/>
      </rPr>
      <t>Barva:</t>
    </r>
    <r>
      <rPr>
        <sz val="10"/>
        <rFont val="Arial"/>
        <family val="2"/>
        <charset val="238"/>
      </rPr>
      <t xml:space="preserve"> Podboj: v enaki barvi kot vratno krilo
Krilo: Površinska obdelava Ultrapas Egger, Solid premium bela, št. W 1001 ST9 
Glej splošne opombe in sheme za mizarska dela!
POZ.: V11</t>
    </r>
  </si>
  <si>
    <r>
      <t xml:space="preserve">Izdelava, dobava in montaža notranjih lesenih vrat s kovinskimi podboji, </t>
    </r>
    <r>
      <rPr>
        <sz val="10"/>
        <rFont val="Arial"/>
        <family val="2"/>
        <charset val="238"/>
      </rPr>
      <t xml:space="preserve">vključno z  obrobami, profili, vratnimi štoperji in vsem ostalim potrebnim materialom.
</t>
    </r>
    <r>
      <rPr>
        <b/>
        <sz val="10"/>
        <rFont val="Arial"/>
        <family val="2"/>
        <charset val="238"/>
      </rPr>
      <t xml:space="preserve">V12   Notranja vrata pod stopniščem 
</t>
    </r>
    <r>
      <rPr>
        <sz val="10"/>
        <rFont val="Arial"/>
        <family val="2"/>
        <charset val="238"/>
      </rPr>
      <t xml:space="preserve">Notranja enokrilna vrata kot npr. Hörman
- Gradbena odprtina: 100/215 cm
- Svetli prehod: 90/210 cm
- vgradnja: MK stena deb. 20 cm 3x
- Odpiranje:  2L, 1D
- Št. kom: 3x
</t>
    </r>
    <r>
      <rPr>
        <b/>
        <i/>
        <sz val="10"/>
        <rFont val="Arial"/>
        <family val="2"/>
        <charset val="238"/>
      </rPr>
      <t>- Podboj:</t>
    </r>
    <r>
      <rPr>
        <sz val="10"/>
        <rFont val="Arial"/>
        <family val="2"/>
        <charset val="238"/>
      </rPr>
      <t xml:space="preserve"> kovinski podboj, dvojni objemni podboj z zakrito montažo, kot npr. Hörmann Variofix
</t>
    </r>
    <r>
      <rPr>
        <b/>
        <i/>
        <sz val="10"/>
        <rFont val="Arial"/>
        <family val="2"/>
        <charset val="238"/>
      </rPr>
      <t>- Vratno krilo:</t>
    </r>
    <r>
      <rPr>
        <sz val="10"/>
        <rFont val="Arial"/>
        <family val="2"/>
        <charset val="238"/>
      </rPr>
      <t xml:space="preserve">  tipska izvedba 
Ojačitveni okvir in polnilo iz cevaste iverne plošče. Kot npr. Hörmann Baseline Duradecor
Tesnilo vstavljeno v sistemski utor, enake barve kot vratno krilo
</t>
    </r>
    <r>
      <rPr>
        <b/>
        <i/>
        <sz val="10"/>
        <rFont val="Arial"/>
        <family val="2"/>
        <charset val="238"/>
      </rPr>
      <t>Kljuka:</t>
    </r>
    <r>
      <rPr>
        <sz val="10"/>
        <rFont val="Arial"/>
        <family val="2"/>
        <charset val="238"/>
      </rPr>
      <t xml:space="preserve"> kljuka Hörmann Linea ali enakovredno RAL 9006
</t>
    </r>
    <r>
      <rPr>
        <b/>
        <i/>
        <sz val="10"/>
        <rFont val="Arial"/>
        <family val="2"/>
        <charset val="238"/>
      </rPr>
      <t>Okovje:</t>
    </r>
    <r>
      <rPr>
        <sz val="10"/>
        <rFont val="Arial"/>
        <family val="2"/>
        <charset val="238"/>
      </rPr>
      <t xml:space="preserve"> 3 kraki tečaji
</t>
    </r>
    <r>
      <rPr>
        <b/>
        <i/>
        <sz val="10"/>
        <rFont val="Arial"/>
        <family val="2"/>
        <charset val="238"/>
      </rPr>
      <t>Ključavnica:</t>
    </r>
    <r>
      <rPr>
        <sz val="10"/>
        <rFont val="Arial"/>
        <family val="2"/>
        <charset val="238"/>
      </rPr>
      <t xml:space="preserve"> cilindrična ključavnica
</t>
    </r>
    <r>
      <rPr>
        <b/>
        <i/>
        <sz val="10"/>
        <rFont val="Arial"/>
        <family val="2"/>
        <charset val="238"/>
      </rPr>
      <t>Barva:</t>
    </r>
    <r>
      <rPr>
        <sz val="10"/>
        <rFont val="Arial"/>
        <family val="2"/>
        <charset val="238"/>
      </rPr>
      <t xml:space="preserve"> Podboj: v enaki barvi kot vratno krilo
Krilo: Površinska obdelava Ultrapas Egger, Solid premium bela, št. W 1001 ST9 
Glej splošne opombe in sheme za mizarska dela!
POZ.: V12</t>
    </r>
  </si>
  <si>
    <r>
      <t xml:space="preserve">Izdelava, dobava in montaža notranjih lesenih pregradnih sanitarnih sten, </t>
    </r>
    <r>
      <rPr>
        <sz val="10"/>
        <rFont val="Arial"/>
        <family val="2"/>
        <charset val="238"/>
      </rPr>
      <t xml:space="preserve">vključno vsem potrebnim materialom.
</t>
    </r>
    <r>
      <rPr>
        <b/>
        <sz val="10"/>
        <rFont val="Arial"/>
        <family val="2"/>
        <charset val="238"/>
      </rPr>
      <t xml:space="preserve">SK1   Sanitarna kabina - klet
</t>
    </r>
    <r>
      <rPr>
        <sz val="10"/>
        <rFont val="Arial"/>
        <family val="2"/>
        <charset val="238"/>
      </rPr>
      <t xml:space="preserve">
- Dim. elementa: 80/215 cm in 100/215 cm
- Svetli prehod: 60/210 cm (2D)
- Št. kom: 2x
</t>
    </r>
    <r>
      <rPr>
        <b/>
        <i/>
        <sz val="10"/>
        <rFont val="Arial"/>
        <family val="2"/>
        <charset val="238"/>
      </rPr>
      <t>- Opis:</t>
    </r>
    <r>
      <rPr>
        <sz val="10"/>
        <rFont val="Arial"/>
        <family val="2"/>
        <charset val="238"/>
      </rPr>
      <t xml:space="preserve"> tip kot npr. "Funder max" stene
predelne stene so izdelane iz kompakt plošče, d=13 mm. Obdane so z ALU profilom, ki omogoča samonosilnost sten.
Stene kabin so dvignjene od tal za 10 cm zaradi lažjega vzdrževanja prostorov. 
</t>
    </r>
    <r>
      <rPr>
        <b/>
        <i/>
        <sz val="10"/>
        <rFont val="Arial"/>
        <family val="2"/>
        <charset val="238"/>
      </rPr>
      <t>- Kljuka:</t>
    </r>
    <r>
      <rPr>
        <sz val="10"/>
        <rFont val="Arial"/>
        <family val="2"/>
        <charset val="238"/>
      </rPr>
      <t xml:space="preserve">  zunaj kljuka, znotraj zapah
</t>
    </r>
    <r>
      <rPr>
        <b/>
        <sz val="10"/>
        <rFont val="Arial"/>
        <family val="2"/>
        <charset val="238"/>
      </rPr>
      <t>-</t>
    </r>
    <r>
      <rPr>
        <sz val="10"/>
        <rFont val="Arial"/>
        <family val="2"/>
        <charset val="238"/>
      </rPr>
      <t xml:space="preserve"> </t>
    </r>
    <r>
      <rPr>
        <b/>
        <i/>
        <sz val="10"/>
        <rFont val="Arial"/>
        <family val="2"/>
        <charset val="238"/>
      </rPr>
      <t>Barva:</t>
    </r>
    <r>
      <rPr>
        <sz val="10"/>
        <rFont val="Arial"/>
        <family val="2"/>
        <charset val="238"/>
      </rPr>
      <t xml:space="preserve"> fundermax 0066, mat 
Glej splošne opombe in sheme za mizarska dela!
POZ.: SK1</t>
    </r>
  </si>
  <si>
    <r>
      <t xml:space="preserve">Izdelava, dobava in montaža notranjih lesenih pregradnih sanitarnih sten, </t>
    </r>
    <r>
      <rPr>
        <sz val="10"/>
        <rFont val="Arial"/>
        <family val="2"/>
        <charset val="238"/>
      </rPr>
      <t xml:space="preserve">vključno vsem potrebnim materialom.
</t>
    </r>
    <r>
      <rPr>
        <b/>
        <sz val="10"/>
        <rFont val="Arial"/>
        <family val="2"/>
        <charset val="238"/>
      </rPr>
      <t xml:space="preserve">SK2 Sanitarna kabina in SK3 pregrada 
</t>
    </r>
    <r>
      <rPr>
        <sz val="10"/>
        <rFont val="Arial"/>
        <family val="2"/>
        <charset val="238"/>
      </rPr>
      <t xml:space="preserve">
- Dim. elementa: 155/215 cm, 105/215 in 60/215 cm
- Svetli prehod: 70/210 cm (1D)
- Št. kom: 1x
</t>
    </r>
    <r>
      <rPr>
        <b/>
        <i/>
        <sz val="10"/>
        <rFont val="Arial"/>
        <family val="2"/>
        <charset val="238"/>
      </rPr>
      <t>- Opis:</t>
    </r>
    <r>
      <rPr>
        <sz val="10"/>
        <rFont val="Arial"/>
        <family val="2"/>
        <charset val="238"/>
      </rPr>
      <t xml:space="preserve"> tip kot npr. "Funder max" stene
predelne stene so izdelane iz kompakt plošče, d=13 mm. Obdane so z ALU profilom, ki omogoča samonosilnost sten.
Stene kabin so dvignjene od tal za 10 cm zaradi lažjega vzdrževanja prostorov. 
</t>
    </r>
    <r>
      <rPr>
        <b/>
        <i/>
        <sz val="10"/>
        <rFont val="Arial"/>
        <family val="2"/>
        <charset val="238"/>
      </rPr>
      <t>- Kljuka:</t>
    </r>
    <r>
      <rPr>
        <sz val="10"/>
        <rFont val="Arial"/>
        <family val="2"/>
        <charset val="238"/>
      </rPr>
      <t xml:space="preserve">  zunaj kljuka, znotraj zapah
</t>
    </r>
    <r>
      <rPr>
        <b/>
        <sz val="10"/>
        <rFont val="Arial"/>
        <family val="2"/>
        <charset val="238"/>
      </rPr>
      <t>-</t>
    </r>
    <r>
      <rPr>
        <sz val="10"/>
        <rFont val="Arial"/>
        <family val="2"/>
        <charset val="238"/>
      </rPr>
      <t xml:space="preserve"> </t>
    </r>
    <r>
      <rPr>
        <b/>
        <i/>
        <sz val="10"/>
        <rFont val="Arial"/>
        <family val="2"/>
        <charset val="238"/>
      </rPr>
      <t>Barva:</t>
    </r>
    <r>
      <rPr>
        <sz val="10"/>
        <rFont val="Arial"/>
        <family val="2"/>
        <charset val="238"/>
      </rPr>
      <t xml:space="preserve"> fundermax 0066, mat 
Glej splošne opombe in sheme za mizarska dela!
POZ.: SK2 in SK3</t>
    </r>
  </si>
  <si>
    <r>
      <t xml:space="preserve">Izdelava, dobava in montaža notranjih lesenih pregradnih sanitarnih sten, </t>
    </r>
    <r>
      <rPr>
        <sz val="10"/>
        <rFont val="Arial"/>
        <family val="2"/>
        <charset val="238"/>
      </rPr>
      <t xml:space="preserve">vključno vsem potrebnim materialom.
</t>
    </r>
    <r>
      <rPr>
        <b/>
        <sz val="10"/>
        <rFont val="Arial"/>
        <family val="2"/>
        <charset val="238"/>
      </rPr>
      <t xml:space="preserve">SK4 Sanitarna kabina sanitarije v 1. nadstropju
</t>
    </r>
    <r>
      <rPr>
        <sz val="10"/>
        <rFont val="Arial"/>
        <family val="2"/>
        <charset val="238"/>
      </rPr>
      <t xml:space="preserve">
- Dim. elementa: 345/215 cm in 104/215 cm
- Svetli prehod: 70/210 cm (1D, 1L)
- Št. kom: 1x
</t>
    </r>
    <r>
      <rPr>
        <b/>
        <i/>
        <sz val="10"/>
        <rFont val="Arial"/>
        <family val="2"/>
        <charset val="238"/>
      </rPr>
      <t>- Opis:</t>
    </r>
    <r>
      <rPr>
        <sz val="10"/>
        <rFont val="Arial"/>
        <family val="2"/>
        <charset val="238"/>
      </rPr>
      <t xml:space="preserve"> tip kot npr. "Funder max" stene
predelne stene so izdelane iz kompakt plošče, d=13 mm. Obdane so z ALU profilom, ki omogoča samonosilnost sten.
Stene kabin so dvignjene od tal za 10 cm zaradi lažjega vzdrževanja prostorov. 
</t>
    </r>
    <r>
      <rPr>
        <b/>
        <i/>
        <sz val="10"/>
        <rFont val="Arial"/>
        <family val="2"/>
        <charset val="238"/>
      </rPr>
      <t>- Kljuka:</t>
    </r>
    <r>
      <rPr>
        <sz val="10"/>
        <rFont val="Arial"/>
        <family val="2"/>
        <charset val="238"/>
      </rPr>
      <t xml:space="preserve">  zunaj kljuka, znotraj zapah
</t>
    </r>
    <r>
      <rPr>
        <b/>
        <sz val="10"/>
        <rFont val="Arial"/>
        <family val="2"/>
        <charset val="238"/>
      </rPr>
      <t>-</t>
    </r>
    <r>
      <rPr>
        <sz val="10"/>
        <rFont val="Arial"/>
        <family val="2"/>
        <charset val="238"/>
      </rPr>
      <t xml:space="preserve"> </t>
    </r>
    <r>
      <rPr>
        <b/>
        <i/>
        <sz val="10"/>
        <rFont val="Arial"/>
        <family val="2"/>
        <charset val="238"/>
      </rPr>
      <t>Barva:</t>
    </r>
    <r>
      <rPr>
        <sz val="10"/>
        <rFont val="Arial"/>
        <family val="2"/>
        <charset val="238"/>
      </rPr>
      <t xml:space="preserve"> fundermax 0066, mat 
Glej splošne opombe in sheme za mizarska dela!
POZ.: SK4</t>
    </r>
  </si>
  <si>
    <r>
      <t xml:space="preserve">Izdelava, dobava in montaža notranjih lesenih pregradnih sanitarnih sten, </t>
    </r>
    <r>
      <rPr>
        <sz val="10"/>
        <rFont val="Arial"/>
        <family val="2"/>
        <charset val="238"/>
      </rPr>
      <t xml:space="preserve">vključno vsem potrebnim materialom.
</t>
    </r>
    <r>
      <rPr>
        <b/>
        <sz val="10"/>
        <rFont val="Arial"/>
        <family val="2"/>
        <charset val="238"/>
      </rPr>
      <t xml:space="preserve">SK5   Sanitarna kabina - pritličje Ž trakt C
</t>
    </r>
    <r>
      <rPr>
        <sz val="10"/>
        <rFont val="Arial"/>
        <family val="2"/>
        <charset val="238"/>
      </rPr>
      <t xml:space="preserve">
- Dim. elementa: 180/160 cm in 133,5/160 cm 2x
- Svetli prehod: 70/155 cm (2D)
- Št. kom: 1x
</t>
    </r>
    <r>
      <rPr>
        <b/>
        <i/>
        <sz val="10"/>
        <rFont val="Arial"/>
        <family val="2"/>
        <charset val="238"/>
      </rPr>
      <t>- Opis:</t>
    </r>
    <r>
      <rPr>
        <sz val="10"/>
        <rFont val="Arial"/>
        <family val="2"/>
        <charset val="238"/>
      </rPr>
      <t xml:space="preserve"> tip kot npr. "Funder max" stene
predelne stene so izdelane iz kompakt plošče, d=13 mm. Obdane so z ALU profilom, ki omogoča samonosilnost sten.
Stene kabin so dvignjene od tal za 10 cm zaradi lažjega vzdrževanja prostorov. 
</t>
    </r>
    <r>
      <rPr>
        <b/>
        <i/>
        <sz val="10"/>
        <rFont val="Arial"/>
        <family val="2"/>
        <charset val="238"/>
      </rPr>
      <t>- Kljuka:</t>
    </r>
    <r>
      <rPr>
        <sz val="10"/>
        <rFont val="Arial"/>
        <family val="2"/>
        <charset val="238"/>
      </rPr>
      <t xml:space="preserve">  zunaj kljuka, znotraj zapah
</t>
    </r>
    <r>
      <rPr>
        <b/>
        <sz val="10"/>
        <rFont val="Arial"/>
        <family val="2"/>
        <charset val="238"/>
      </rPr>
      <t>-</t>
    </r>
    <r>
      <rPr>
        <sz val="10"/>
        <rFont val="Arial"/>
        <family val="2"/>
        <charset val="238"/>
      </rPr>
      <t xml:space="preserve"> </t>
    </r>
    <r>
      <rPr>
        <b/>
        <i/>
        <sz val="10"/>
        <rFont val="Arial"/>
        <family val="2"/>
        <charset val="238"/>
      </rPr>
      <t>Barva:</t>
    </r>
    <r>
      <rPr>
        <sz val="10"/>
        <rFont val="Arial"/>
        <family val="2"/>
        <charset val="238"/>
      </rPr>
      <t xml:space="preserve"> fundermax 0066, mat 
Glej splošne opombe in sheme za mizarska dela!
POZ.: SK5</t>
    </r>
  </si>
  <si>
    <r>
      <t xml:space="preserve">Izdelava, dobava in montaža notranjih lesenih pregradnih sanitarnih sten, </t>
    </r>
    <r>
      <rPr>
        <sz val="10"/>
        <rFont val="Arial"/>
        <family val="2"/>
        <charset val="238"/>
      </rPr>
      <t xml:space="preserve">vključno vsem potrebnim materialom.
</t>
    </r>
    <r>
      <rPr>
        <b/>
        <sz val="10"/>
        <rFont val="Arial"/>
        <family val="2"/>
        <charset val="238"/>
      </rPr>
      <t xml:space="preserve">SK6   Sanitarna kabina - pritličje M trakt C
</t>
    </r>
    <r>
      <rPr>
        <sz val="10"/>
        <rFont val="Arial"/>
        <family val="2"/>
        <charset val="238"/>
      </rPr>
      <t xml:space="preserve">
- Dim. elementa: 168/160 cm in 135/160 cm 2x
- Svetli prehod: 70/155 cm (2D)
- Št. kom: 1x
</t>
    </r>
    <r>
      <rPr>
        <b/>
        <i/>
        <sz val="10"/>
        <rFont val="Arial"/>
        <family val="2"/>
        <charset val="238"/>
      </rPr>
      <t>- Opis:</t>
    </r>
    <r>
      <rPr>
        <sz val="10"/>
        <rFont val="Arial"/>
        <family val="2"/>
        <charset val="238"/>
      </rPr>
      <t xml:space="preserve"> tip kot npr. "Funder max" stene
predelne stene so izdelane iz kompakt plošče, d=13 mm. Obdane so z ALU profilom, ki omogoča samonosilnost sten.
Stene kabin so dvignjene od tal za 10 cm zaradi lažjega vzdrževanja prostorov. 
</t>
    </r>
    <r>
      <rPr>
        <b/>
        <i/>
        <sz val="10"/>
        <rFont val="Arial"/>
        <family val="2"/>
        <charset val="238"/>
      </rPr>
      <t>- Kljuka:</t>
    </r>
    <r>
      <rPr>
        <sz val="10"/>
        <rFont val="Arial"/>
        <family val="2"/>
        <charset val="238"/>
      </rPr>
      <t xml:space="preserve">  zunaj kljuka, znotraj zapah
</t>
    </r>
    <r>
      <rPr>
        <b/>
        <sz val="10"/>
        <rFont val="Arial"/>
        <family val="2"/>
        <charset val="238"/>
      </rPr>
      <t>-</t>
    </r>
    <r>
      <rPr>
        <sz val="10"/>
        <rFont val="Arial"/>
        <family val="2"/>
        <charset val="238"/>
      </rPr>
      <t xml:space="preserve"> </t>
    </r>
    <r>
      <rPr>
        <b/>
        <i/>
        <sz val="10"/>
        <rFont val="Arial"/>
        <family val="2"/>
        <charset val="238"/>
      </rPr>
      <t>Barva:</t>
    </r>
    <r>
      <rPr>
        <sz val="10"/>
        <rFont val="Arial"/>
        <family val="2"/>
        <charset val="238"/>
      </rPr>
      <t xml:space="preserve"> fundermax 0066, mat 
Glej splošne opombe in sheme za mizarska dela!
POZ.: SK6</t>
    </r>
  </si>
  <si>
    <r>
      <t xml:space="preserve">Izdelava, dobava in montaža notranjih lesenih pregradnih sanitarnih sten, </t>
    </r>
    <r>
      <rPr>
        <sz val="10"/>
        <rFont val="Arial"/>
        <family val="2"/>
        <charset val="238"/>
      </rPr>
      <t xml:space="preserve">vključno vsem potrebnim materialom.
</t>
    </r>
    <r>
      <rPr>
        <b/>
        <sz val="10"/>
        <rFont val="Arial"/>
        <family val="2"/>
        <charset val="238"/>
      </rPr>
      <t xml:space="preserve">SK7   Sanitarna kabina - prvo in drugo nadstropje Ž trakt C
</t>
    </r>
    <r>
      <rPr>
        <sz val="10"/>
        <rFont val="Arial"/>
        <family val="2"/>
        <charset val="238"/>
      </rPr>
      <t xml:space="preserve">
- Dim. elementa: 180/215 cm in 133,5/215 cm 2x
- Svetli prehod: 70/210 cm (2D)
- Št. kom: 2x
</t>
    </r>
    <r>
      <rPr>
        <b/>
        <i/>
        <sz val="10"/>
        <rFont val="Arial"/>
        <family val="2"/>
        <charset val="238"/>
      </rPr>
      <t>- Opis:</t>
    </r>
    <r>
      <rPr>
        <sz val="10"/>
        <rFont val="Arial"/>
        <family val="2"/>
        <charset val="238"/>
      </rPr>
      <t xml:space="preserve"> tip kot npr. "Funder max" stene
predelne stene so izdelane iz kompakt plošče, d=13 mm. Obdane so z ALU profilom, ki omogoča samonosilnost sten.
Stene kabin so dvignjene od tal za 10 cm zaradi lažjega vzdrževanja prostorov. 
</t>
    </r>
    <r>
      <rPr>
        <b/>
        <i/>
        <sz val="10"/>
        <rFont val="Arial"/>
        <family val="2"/>
        <charset val="238"/>
      </rPr>
      <t>- Kljuka:</t>
    </r>
    <r>
      <rPr>
        <sz val="10"/>
        <rFont val="Arial"/>
        <family val="2"/>
        <charset val="238"/>
      </rPr>
      <t xml:space="preserve">  zunaj kljuka, znotraj zapah
</t>
    </r>
    <r>
      <rPr>
        <b/>
        <sz val="10"/>
        <rFont val="Arial"/>
        <family val="2"/>
        <charset val="238"/>
      </rPr>
      <t>-</t>
    </r>
    <r>
      <rPr>
        <sz val="10"/>
        <rFont val="Arial"/>
        <family val="2"/>
        <charset val="238"/>
      </rPr>
      <t xml:space="preserve"> </t>
    </r>
    <r>
      <rPr>
        <b/>
        <i/>
        <sz val="10"/>
        <rFont val="Arial"/>
        <family val="2"/>
        <charset val="238"/>
      </rPr>
      <t>Barva:</t>
    </r>
    <r>
      <rPr>
        <sz val="10"/>
        <rFont val="Arial"/>
        <family val="2"/>
        <charset val="238"/>
      </rPr>
      <t xml:space="preserve"> fundermax 0066, mat 
Glej splošne opombe in sheme za mizarska dela!
POZ.: SK7</t>
    </r>
  </si>
  <si>
    <r>
      <t xml:space="preserve">Izdelava, dobava in montaža notranjih lesenih pregradnih sanitarnih sten, </t>
    </r>
    <r>
      <rPr>
        <sz val="10"/>
        <rFont val="Arial"/>
        <family val="2"/>
        <charset val="238"/>
      </rPr>
      <t xml:space="preserve">vključno vsem potrebnim materialom.
</t>
    </r>
    <r>
      <rPr>
        <b/>
        <sz val="10"/>
        <rFont val="Arial"/>
        <family val="2"/>
        <charset val="238"/>
      </rPr>
      <t xml:space="preserve">SK8   Sanitarna kabina - prvo in drugo nadstropje M trakt C
</t>
    </r>
    <r>
      <rPr>
        <sz val="10"/>
        <rFont val="Arial"/>
        <family val="2"/>
        <charset val="238"/>
      </rPr>
      <t xml:space="preserve">
- Dim. elementa: 90/215 cm, 133,5/215 in 60/215 cm
- Svetli prehod: 70/210 cm (1L)
- Št. kom: 2x
</t>
    </r>
    <r>
      <rPr>
        <b/>
        <i/>
        <sz val="10"/>
        <rFont val="Arial"/>
        <family val="2"/>
        <charset val="238"/>
      </rPr>
      <t>- Opis:</t>
    </r>
    <r>
      <rPr>
        <sz val="10"/>
        <rFont val="Arial"/>
        <family val="2"/>
        <charset val="238"/>
      </rPr>
      <t xml:space="preserve"> tip kot npr. "Funder max" stene
predelne stene so izdelane iz kompakt plošče, d=13 mm. Obdane so z ALU profilom, ki omogoča samonosilnost sten.
Stene kabin so dvignjene od tal za 10 cm zaradi lažjega vzdrževanja prostorov. 
</t>
    </r>
    <r>
      <rPr>
        <b/>
        <i/>
        <sz val="10"/>
        <rFont val="Arial"/>
        <family val="2"/>
        <charset val="238"/>
      </rPr>
      <t>- Kljuka:</t>
    </r>
    <r>
      <rPr>
        <sz val="10"/>
        <rFont val="Arial"/>
        <family val="2"/>
        <charset val="238"/>
      </rPr>
      <t xml:space="preserve">  zunaj kljuka, znotraj zapah
</t>
    </r>
    <r>
      <rPr>
        <b/>
        <sz val="10"/>
        <rFont val="Arial"/>
        <family val="2"/>
        <charset val="238"/>
      </rPr>
      <t>-</t>
    </r>
    <r>
      <rPr>
        <sz val="10"/>
        <rFont val="Arial"/>
        <family val="2"/>
        <charset val="238"/>
      </rPr>
      <t xml:space="preserve"> </t>
    </r>
    <r>
      <rPr>
        <b/>
        <i/>
        <sz val="10"/>
        <rFont val="Arial"/>
        <family val="2"/>
        <charset val="238"/>
      </rPr>
      <t>Barva:</t>
    </r>
    <r>
      <rPr>
        <sz val="10"/>
        <rFont val="Arial"/>
        <family val="2"/>
        <charset val="238"/>
      </rPr>
      <t xml:space="preserve"> fundermax 0066, mat 
Glej splošne opombe in sheme za mizarska dela!
POZ.: SK8</t>
    </r>
  </si>
  <si>
    <r>
      <t xml:space="preserve">Izdelava, dobava in montaža notranjih lesenih pomičnih pregraddnih sten, </t>
    </r>
    <r>
      <rPr>
        <sz val="10"/>
        <rFont val="Arial"/>
        <family val="2"/>
        <charset val="238"/>
      </rPr>
      <t xml:space="preserve">vključno vsem potrebnim materialom.
</t>
    </r>
    <r>
      <rPr>
        <b/>
        <sz val="10"/>
        <rFont val="Arial"/>
        <family val="2"/>
        <charset val="238"/>
      </rPr>
      <t xml:space="preserve">V7   Pomična stena v dvorani prvega nadstropja 
</t>
    </r>
    <r>
      <rPr>
        <sz val="10"/>
        <rFont val="Arial"/>
        <family val="2"/>
        <charset val="238"/>
      </rPr>
      <t xml:space="preserve">Pomične stene kot npr. Hufcor 100, namenjene hitremu in enostavnemu preoblikovanju velikihprostorov v manjše in obratno, v prostoru večnamenska dvorana, 1ND.9.
- Dim. elementa: 650/360 cm brez vodila
- Št. kom: 1x
Zvočna izolativnost: 32dB
</t>
    </r>
    <r>
      <rPr>
        <b/>
        <i/>
        <sz val="10"/>
        <rFont val="Arial"/>
        <family val="2"/>
        <charset val="238"/>
      </rPr>
      <t>- Opis:</t>
    </r>
    <r>
      <rPr>
        <sz val="10"/>
        <rFont val="Arial"/>
        <family val="2"/>
        <charset val="238"/>
      </rPr>
      <t xml:space="preserve"> 
- pomične predelne stene so sestavljene iz osnovnega panela, brez okvirja, rob je raven.
- sistemski element za zunanjo oblogo iz 16 mm zvočno-izolacijske iverne plošče, vertikalni robniki iz aluminija
- v notranjosti je zvočna izolacija iz kamene volne deb. 70 cm
- debelina elementov je 113 mm
- elementi so povezani z eloksiranimi aluminijastimi pogreznimi profili (utor-pero)z magnetno povezavo 70N/m. Vsak element je opremljen z zgornjo in spodnjo potisno prečko iz aluminija s specialnimi tesnili in polnili za dušenje zvoka. 
- tirnice iz pocinkanega jekla, 98 mm x 66 mm x 4 mm. 
- tirnica prašno barvana, RAL 9010
</t>
    </r>
    <r>
      <rPr>
        <b/>
        <sz val="10"/>
        <rFont val="Arial"/>
        <family val="2"/>
        <charset val="238"/>
      </rPr>
      <t>-</t>
    </r>
    <r>
      <rPr>
        <sz val="10"/>
        <rFont val="Arial"/>
        <family val="2"/>
        <charset val="238"/>
      </rPr>
      <t xml:space="preserve"> </t>
    </r>
    <r>
      <rPr>
        <b/>
        <i/>
        <sz val="10"/>
        <rFont val="Arial"/>
        <family val="2"/>
        <charset val="238"/>
      </rPr>
      <t>Barva:</t>
    </r>
    <r>
      <rPr>
        <sz val="10"/>
        <rFont val="Arial"/>
        <family val="2"/>
        <charset val="238"/>
      </rPr>
      <t xml:space="preserve"> melamin, bele barve, front white 120
Glej splošne opombe in sheme za mizarska dela!
POZ.: V7</t>
    </r>
  </si>
  <si>
    <r>
      <t xml:space="preserve">Izdelava, dobava in montaža notranjih kovinskih vrat s podboji, </t>
    </r>
    <r>
      <rPr>
        <sz val="10"/>
        <rFont val="Arial"/>
        <family val="2"/>
        <charset val="238"/>
      </rPr>
      <t xml:space="preserve">vključno z  obrobami, profili, vratnimi štoperji in vsem ostalim potrebnim materialom.
</t>
    </r>
    <r>
      <rPr>
        <b/>
        <sz val="10"/>
        <rFont val="Arial"/>
        <family val="2"/>
        <charset val="238"/>
      </rPr>
      <t xml:space="preserve">V1   Požarno odporna notranja vrata - stopnišče v kleti
</t>
    </r>
    <r>
      <rPr>
        <sz val="10"/>
        <rFont val="Arial"/>
        <family val="2"/>
        <charset val="238"/>
      </rPr>
      <t xml:space="preserve">Ognje odporna jeklena enokrilna vrata, kot npr. Ninz Univer
- Gradbena odprtina: 100/215 cm
- Svetli prehod: 90/210 cm
- vgradnja: AB stena deb. 20 cm 1x
- Odpiranje:  1D
- Št. kom: 1x
Požarna odpornostt: EI30-C5
Protivlomni razred: min. RC 2
Koef. toplotne prepustnosti: 1,58 W/(m2K)
</t>
    </r>
    <r>
      <rPr>
        <b/>
        <i/>
        <sz val="10"/>
        <rFont val="Arial"/>
        <family val="2"/>
        <charset val="238"/>
      </rPr>
      <t>- Podboj:</t>
    </r>
    <r>
      <rPr>
        <sz val="10"/>
        <rFont val="Arial"/>
        <family val="2"/>
        <charset val="238"/>
      </rPr>
      <t xml:space="preserve"> tovarniško predpripravljen, kot npr. 
Univer. Debelina pločevine je 2 mm, profiliran utor za sistemsko tesnilo gume
</t>
    </r>
    <r>
      <rPr>
        <b/>
        <i/>
        <sz val="10"/>
        <rFont val="Arial"/>
        <family val="2"/>
        <charset val="238"/>
      </rPr>
      <t>- Vratno krilo:</t>
    </r>
    <r>
      <rPr>
        <sz val="10"/>
        <rFont val="Arial"/>
        <family val="2"/>
        <charset val="238"/>
      </rPr>
      <t xml:space="preserve">  deb. 60 mm z ozko pripiro
</t>
    </r>
    <r>
      <rPr>
        <b/>
        <i/>
        <sz val="10"/>
        <rFont val="Arial"/>
        <family val="2"/>
        <charset val="238"/>
      </rPr>
      <t>Kljuka, okovje, ključavnica:</t>
    </r>
    <r>
      <rPr>
        <sz val="10"/>
        <rFont val="Arial"/>
        <family val="2"/>
        <charset val="238"/>
      </rPr>
      <t xml:space="preserve"> 
ognjevarna garnitura kljuk, kot npr. Hot-cil-x, po EN 179, z objektnim krogličnim ležajem iz nerjavnega jekla
samozapiralo
sistemsko trokrako okovje
cilindrična ključavnica
</t>
    </r>
    <r>
      <rPr>
        <b/>
        <i/>
        <sz val="10"/>
        <rFont val="Arial"/>
        <family val="2"/>
        <charset val="238"/>
      </rPr>
      <t>Barva:</t>
    </r>
    <r>
      <rPr>
        <sz val="10"/>
        <rFont val="Arial"/>
        <family val="2"/>
        <charset val="238"/>
      </rPr>
      <t xml:space="preserve"> vratno krilo in podboji v pocinkani izvedbi in visokokakovostnim prašnim premazom, RAL 7035 - svetlo siva.
Glej splošne opombe in sheme za ključavničarska dela!
POZ.: V1</t>
    </r>
  </si>
  <si>
    <r>
      <t xml:space="preserve">Izdelava, dobava in montaža talnih rešetk na svetlobne/prezračevalne jaške.
P1   Talna prezračevalna rešetka 
</t>
    </r>
    <r>
      <rPr>
        <sz val="10"/>
        <rFont val="Arial"/>
        <family val="2"/>
        <charset val="238"/>
      </rPr>
      <t>Talna rešetka prezračevalnih jaškov, pritličje Z
Dim. rešetke: 108/69 cm
Št. kom.: 1
Dodatno: Ojačitveni profil 40/80
Sestavljene iz konstrukcijskega jekla S235JR, S355J2, skladno s standardom EN 1433. 
Vstavljene so v nosilni L okvir, okvirne dimenzije 108 x 69 x 5, vgrajen v AB zid. 
Višina rešetk je 40 mm. Sestavljene so iz nosilnega in prečnega traka, ki sta proti drsno nazobčana. Zanka velikosti 33 x 66 mm. 
Rešetke so vroče cinkane. 
Glej splošne opombe in sheme ključavničarskih del!
POZ.: P1</t>
    </r>
  </si>
  <si>
    <r>
      <t xml:space="preserve">Izdelava, dobava in montaža jeklenih stopnic.
S1   Tipske kovinske stopnice 
</t>
    </r>
    <r>
      <rPr>
        <sz val="10"/>
        <rFont val="Arial"/>
        <family val="2"/>
        <charset val="238"/>
      </rPr>
      <t xml:space="preserve">
Dim.: 45/85 cm
Št. kom.: 1
Tipske kovinske stopnice za dostop na streho.
Nastopni klini ∅28 mm, hrbtno varovalo 60/4 mm v razmaku 80 cm.
Hrbtno varovalo je sestavljeno iz horizontalnih in vertikalnih kovinskih prečk dimenzije 4/30 mm - vse vroče cinkano.  
Glej splošne opombe in sheme ključavničarskih del!
POZ.: S1</t>
    </r>
  </si>
  <si>
    <r>
      <t xml:space="preserve">Izdelava, dobava in montaža kovinskih ograj na stopniščih.
</t>
    </r>
    <r>
      <rPr>
        <sz val="10"/>
        <rFont val="Arial"/>
        <family val="2"/>
        <charset val="238"/>
      </rPr>
      <t>Ograje glavnega stopnišča, stopnišča kuhinje ter stopnišča v hodniku 1. nadstropja trakta D so zasnovane po enakem principu.  Nosilna konstrukcija ograje je okvir iz ploščatih polnih profilov preseka 50 x 15 mm. Znotraj njega so stojke  iz ploščatih polnih profilov preseka 50 x 15 mm v vertikalnem rastru z osnim razmakom med  10 in 12 cm. Okvir se na stopniščno ramo pritrjuje preko pritrdilnih ploščic umeščenih med stojke - glej sheme ograje (OG1, OG2, OG3).  Vse je vročecinkano in prašno barvano, RAL 9010, belo. Na stojke ograje je z jeklenim profilom točkovno pritrjen rokoprijem, ki ima lesen, ovalno kvadratni ročaj, preseka 50/ 50 mm. 
Ob stene glavnega stopnišča trakta D je z jeklenim linijskim profilom pritrjeno držalo - ovalni kvadratni ročaj iz lesa,  preseka 50x50mm (shema OR1).
OG1, OG2 in OG3: OGRAJA Z ROČAJEM:
- ročaj kvadratni profil 50/50 mm iz lesa pritrjeno na jeklene nosilce, ki so točkovno varjeni na stojko ograje 
- okvir ograje je iz polne pločevine, dim 15/50mm                        
- ograja je stransko pritrjena na stopniščne rame preko pritrdilnih ploščic 
- tovarniško barvano, RAL 9010, belo
OR1: DRŽALO FIKSIRANO OB STENO:
- ročaj kvadratni profil 50/50 mm iz lesa pritrjeno na L konzolne nosilce iz pločevine dim.80/60/8mm
- sidran v steno s pomočjo pritrdilnih ploščic 
- barva RAL 9010, bela 
Vsi profili so vroče cinkani in prašno barvani
Glej splošne opombe in sheme ograj!
POZ.: OG1, OG2, OG3 in OR1</t>
    </r>
  </si>
  <si>
    <t xml:space="preserve">a) Ograja OG1: </t>
  </si>
  <si>
    <t xml:space="preserve">b) Držalo OR1: </t>
  </si>
  <si>
    <t xml:space="preserve">c) Ograja OG2: </t>
  </si>
  <si>
    <t xml:space="preserve">d) Ograja OG3: </t>
  </si>
  <si>
    <r>
      <t xml:space="preserve">Izdelava, dobava in montaža kovinskih ograj na stopniščih.
</t>
    </r>
    <r>
      <rPr>
        <sz val="10"/>
        <rFont val="Arial"/>
        <family val="2"/>
        <charset val="238"/>
      </rPr>
      <t>Obstoječa ograja glavnega stopnišča trakta C iz pritličja v 1. nadstropje se ohrani. 
Obstoječ del jeklene ograje se zbrusi ter pobarva z barvo po RAL 9010. Zbrusi ter zaščiti z  se tudi lesen rokoprijem.
Predvidena je nova ograja stopnišča trakta C iz 1. nadstropja v 2. nadstropje. . Nosilna konstrukcija ograje je okvir iz ploščatih polnih profilov preseka 50 x 15 mm. Znotraj njega so stojke  iz ploščatih polnih profilov preseka 50 x 15 mm v vertikalnem rastru z osnim razmakom med  10 in 12 cm. Okvir se pritrjuje na nastopne ploskve stopnic s pritrdilnimi ploščicami.  glej sheme ograje (OG4).  Vse je vročecinkano in prašno barvano, RAL 9010, belo. Na okvir ograje je privarjen jekleni linijski profil, na katerega je pritrjen rokoprijem, ki ima lesen, ovalno kvadratni ročaj, preseka 50/ 50 mm. 
OG4: OGRAJA Z ROČAJEM (obstoječa):
Fotografija prikazuje obstoječe stopnišče z ograjo in lesenim rokoooprijemom. 
Obstoječa stopniščna ograja se popravi, prav tako obstoječ lesen rokooprijem 
OG4: OGRAJA Z ROČAJEM (nova):
- ročaj kvadratni profil 50/50 mm iz lesa, sidran v okvir pograje 
- okvir ograje je iz polne pločevine, dim 15/50mm                               
- ograja je talno pritrjena na stopniščne rame preko pritrdilnih ploščic 
- tovarniško barvano, RAL 9010
Vsi profili so vroče cinkani in prašno barvani
Glej splošne opombe in sheme ograj!
POZ.: OG4</t>
    </r>
  </si>
  <si>
    <t xml:space="preserve">a) Ograja OG4 (obstoječa): </t>
  </si>
  <si>
    <t xml:space="preserve">b) Ograja OG4 (nova): </t>
  </si>
  <si>
    <r>
      <t xml:space="preserve">MIZARSKO NOTRANJA VRATA
</t>
    </r>
    <r>
      <rPr>
        <sz val="10"/>
        <rFont val="Arial"/>
        <family val="2"/>
        <charset val="238"/>
      </rPr>
      <t xml:space="preserve">Notranja vrata so načrtovana kot tehnično sistemska rešitev. 
</t>
    </r>
    <r>
      <rPr>
        <u/>
        <sz val="10"/>
        <rFont val="Arial"/>
        <family val="2"/>
        <charset val="238"/>
      </rPr>
      <t xml:space="preserve">Podboj: </t>
    </r>
    <r>
      <rPr>
        <sz val="10"/>
        <rFont val="Arial"/>
        <family val="2"/>
        <charset val="238"/>
      </rPr>
      <t>kovinski podboj, tip dvojni objemni profil z nevidno montažo kot npr. Hörman dvodelni objemni podboj, barvano po RAL 9010.</t>
    </r>
    <r>
      <rPr>
        <b/>
        <sz val="10"/>
        <rFont val="Arial"/>
        <family val="2"/>
        <charset val="238"/>
      </rPr>
      <t xml:space="preserve">
</t>
    </r>
    <r>
      <rPr>
        <u/>
        <sz val="10"/>
        <rFont val="Arial"/>
        <family val="2"/>
        <charset val="238"/>
      </rPr>
      <t>Vratno krilo:</t>
    </r>
    <r>
      <rPr>
        <b/>
        <sz val="10"/>
        <rFont val="Arial"/>
        <family val="2"/>
        <charset val="238"/>
      </rPr>
      <t xml:space="preserve">
</t>
    </r>
    <r>
      <rPr>
        <sz val="10"/>
        <rFont val="Arial"/>
        <family val="2"/>
        <charset val="238"/>
      </rPr>
      <t xml:space="preserve"> je tipske izvedbe brez pripire – poravnano z vratnim krilom. Sestavljeno je iz ojačitvenega okvirja in polnila iz cevaste iverne plošče. Zvočna izolavitvnost 38dB, učilnice: 32dB.
</t>
    </r>
    <r>
      <rPr>
        <u/>
        <sz val="10"/>
        <rFont val="Arial"/>
        <family val="2"/>
        <charset val="238"/>
      </rPr>
      <t>Okovje vrat:</t>
    </r>
    <r>
      <rPr>
        <sz val="10"/>
        <rFont val="Arial"/>
        <family val="2"/>
        <charset val="238"/>
      </rPr>
      <t xml:space="preserve"> 3 kraki tečaji, cilindrična ključavnica, kljuka Hörmann Linea ali enakovredno. 
Površinsko obdelava vratnih kril iz ultrapasa kot na primer Egger, Solid premium  bela, št.  W1001, ST9.</t>
    </r>
    <r>
      <rPr>
        <b/>
        <sz val="10"/>
        <rFont val="Arial"/>
        <family val="2"/>
        <charset val="238"/>
      </rPr>
      <t xml:space="preserve"> 
</t>
    </r>
    <r>
      <rPr>
        <sz val="10"/>
        <rFont val="Arial"/>
        <family val="2"/>
        <charset val="238"/>
      </rPr>
      <t xml:space="preserve">
</t>
    </r>
    <r>
      <rPr>
        <b/>
        <sz val="10"/>
        <rFont val="Arial"/>
        <family val="2"/>
        <charset val="238"/>
      </rPr>
      <t xml:space="preserve">MIZARSKO - SANITARNE KABINE
</t>
    </r>
    <r>
      <rPr>
        <sz val="10"/>
        <rFont val="Arial"/>
        <family val="2"/>
        <charset val="238"/>
      </rPr>
      <t xml:space="preserve">So načrtovane kot npr: "Funder max" stene, izdelane iz kompakt plošče, d = 13mm, obdane z Alu profilom,ki omogoča samonosilnost sten. Stene wc kabin so dvignjene od tal 10 cm zaradi enostavnega vzdrževanja wc prostorov. Uskladiti  je potrebno pritrditve sanitarnih  predelnih sten na ostale stene z izvajalci le-teh. Imajo varnostne ključavnice z oznako prosto, zasedeno, kljuka - skladno s sistemom, barva: Fundermax 0066, mat.
</t>
    </r>
    <r>
      <rPr>
        <b/>
        <sz val="10"/>
        <rFont val="Arial"/>
        <family val="2"/>
        <charset val="238"/>
      </rPr>
      <t xml:space="preserve">
MIZARSKA POMIČNA PREDELNA STENA </t>
    </r>
    <r>
      <rPr>
        <sz val="10"/>
        <rFont val="Arial"/>
        <family val="2"/>
        <charset val="238"/>
      </rPr>
      <t xml:space="preserve">
Zasnovana je v prostoru med gospodinjsko učilnico ter dvorano, kot npr. produkt Hufcor 100. Pomične predelne stene so sestavljene iz osnovnega panela, brez okvirja, raven rob. Površinska obdelava je iz melamina oz. ultrapasa, bele barve, frontwhite 120.  Sistemski element ima zunanjo oblogo iz 16 mm zvočno-izolacijske iverne plošče, vertikalne robnike iz aluminija, v notranjosti ima element je zvočno izolacijo iz kamene volne debeline 70 cm. Sestavljena predelna stena učinkuje kot celovita enota. Debelina elementov je 113mm. Povezava elementov je eloksirani aluminijasti pogrezni profili (utor-pero) z magnetno povezavo 70N/m. Vsak element ima zgornjo in spodnjo potisno prečko iz aluminija s specialnimi tesnili in polnili za dušenje zvoka. Potisni tlak (nastavljivo) je preko dvojnega škarjastega mehanizma.
Nastavitev višine: Vsak voziček s kolesi je opremljen z avtomatsko mehaniko za reguliranje višine, tako da se lahko tudi naknadno, brez odpiranja stropa, element na novo prilagodi. Stena je opremljena s teleskopskim elementom zaradi doseganja ustrezne zvočne izolacije. Tirnice: Pocinkano jeklo, 98mm x 66mm x 4mm. Tirnica vključno s podkonstrukcijo je skrita v višino spuščenega strop iz akustičnih kovinskih lamel. Zaradi vidnosti je tirnica prašno barvana po ral 9010. spodnji rob poravnan s spuščenim stropom. Svetla višina 360cm. Zvočna izolativnost Rw 42dB.  
</t>
    </r>
    <r>
      <rPr>
        <b/>
        <sz val="10"/>
        <rFont val="Arial"/>
        <family val="2"/>
        <charset val="238"/>
      </rPr>
      <t xml:space="preserve">
Opomba: </t>
    </r>
    <r>
      <rPr>
        <sz val="10"/>
        <rFont val="Arial"/>
        <family val="2"/>
        <charset val="238"/>
      </rPr>
      <t>Vse mere, št. komadov in način odpiranja obvezno preveriti na objektu!
-V primeru nejasnosti kontaktirati projektanta!</t>
    </r>
  </si>
  <si>
    <t>B4. PVC in ALU dela</t>
  </si>
  <si>
    <r>
      <t>Široki izkop</t>
    </r>
    <r>
      <rPr>
        <sz val="10"/>
        <rFont val="Arial"/>
        <family val="2"/>
        <charset val="238"/>
      </rPr>
      <t xml:space="preserve"> </t>
    </r>
    <r>
      <rPr>
        <b/>
        <sz val="10"/>
        <rFont val="Arial"/>
        <family val="2"/>
        <charset val="238"/>
      </rPr>
      <t>gradbene jame</t>
    </r>
    <r>
      <rPr>
        <sz val="10"/>
        <rFont val="Arial"/>
        <family val="2"/>
        <charset val="238"/>
      </rPr>
      <t xml:space="preserve">, v zemljini III. Ktg., </t>
    </r>
    <r>
      <rPr>
        <b/>
        <sz val="10"/>
        <rFont val="Arial"/>
        <family val="2"/>
        <charset val="238"/>
      </rPr>
      <t xml:space="preserve">globine do spodnjega roba tamponskega nasutja pod talnimi ploščami, </t>
    </r>
    <r>
      <rPr>
        <sz val="10"/>
        <rFont val="Arial"/>
        <family val="2"/>
        <charset val="238"/>
      </rPr>
      <t>z odlaganjem materiala na gradbiščno deponijo - dober material za zasip za temelji oziroma planiranje okolice, slab material pa za kasnejši odvoz na deponijo.
Globina izkopa cca 2,00 do cca 3,4 m (glede na obstoječe kote terena) 
Naklon stranic zkopa predvideno cca 60°.</t>
    </r>
  </si>
  <si>
    <r>
      <t>Dobava in montaža obrob oken in vrat iz 2mm debele prašno barvane Alu
 pločevine</t>
    </r>
    <r>
      <rPr>
        <sz val="10"/>
        <rFont val="Arial"/>
        <family val="2"/>
      </rPr>
      <t xml:space="preserve"> r.š. do 28 cm, na Z fasadi v prostoru N1D_02 pa do 63 cm. Pločevine v barvi katero potrdi projektant na osnovi dostavljenega vzorca. Komplet  z vsemi pripravljalnimi ter pomožnimi deli, količina ocenjena</t>
    </r>
  </si>
  <si>
    <t>Odstranitev starega ostrešja objekta, rušenje, zlaganje, nakladanje, ter odvoz in plačilo komunalnega prispevka za trajno deponijo. Obračun po tlorisni projekciji strehe</t>
  </si>
  <si>
    <t>Odstranitev starega stavbnega pohištva objekta, postavka zajema odstranitev zunanjih oken in vrat, vključno s podboji, ter odstranitev notranjih vrat vključno s podboji, demontaža, rušenje, nakladanje, ter odvoz v trajno deponijo vključno s plačilom komunalnega prispevka (max odprtina do 9m2)</t>
  </si>
  <si>
    <t>Demontaža in iznos vse kopalniške in toaletne keramike iz objekta trakt C, demontaža, ročni iznos, natovarjanje, ter odvoz na trajno deponijo, vključno s plačilom prispevka</t>
  </si>
  <si>
    <t>Rušenje in odstranitev podložnih betonov, ter različnih tlakov po celotnem objektu do nivoja terena - zemljine pod objektom, vključno z nakladanjem in odvozom na trajno deponijo, vključno z plačilom komunalnega prispevka, obračun po tlorisni površini objekta (predvidena debelina do d = 20cm max)</t>
  </si>
  <si>
    <t>Rušenje, ter odstranitev komplet zidnega cokla objekta -teranova, do meje opečnega zidu, površino očistiti in pripraviti za nadaljno obdelavo</t>
  </si>
  <si>
    <t>Odstranitev, ter rušenje opečne stene ali zidu - izvedbe prebojev nosilnih sten starega objekta max dimenzije 220/320cm vključno s potrebnim podpiranjem, nakladanjem, ter odvozom materiala na trajno deponijo, vključno z plačilom komunalnega prispevka; dmax=40cm</t>
  </si>
  <si>
    <r>
      <rPr>
        <b/>
        <sz val="9"/>
        <rFont val="Arial"/>
        <family val="2"/>
      </rPr>
      <t>Izdelava, dobava in montaža nadstreška prostora za posode za odpadke in kolesarnice (Pripadajoča objekta 2 in 3)</t>
    </r>
    <r>
      <rPr>
        <sz val="9"/>
        <rFont val="Arial"/>
        <family val="2"/>
        <charset val="238"/>
      </rPr>
      <t xml:space="preserve">
Nahaja se na vzhodni strani ob glavnem objektu. Konstrukcija je postavljena na talno AB ploščo. Nosilno konstrukcijo sestavljajo okviri iz jeklenih stebrov in nosilcev HOP 100/100/5 in so sidrani v AB talno ploščo, ter med seboj horizontalno povezani z jeklenimi prečkami HOP 50/50/4mm. Na prečke se privari tipsko ekspandirano pločevino tipa Benkotehna 12/6/2mm, na vhod se montira vodilo za enosmerna drsna vrata.  Raster okvirjev je od 120 do 180 cm. AKZ jeklenih konstrukcij je natančno opredeljena v načrtu gradbenih konstrukcij. Pri izdelavi in montaži nadstreškov je potrebno strogo upoštevati splošne opombe ključavničarskih del. Vsi elementi so vroče cinkani (100μm), ter dvoslojni premaz s skupno debelino 160 μm (2 x 80 μm na epoxy oz. poliuretanski osnovi). Barva zaključnega sloja je po Ral 9007.  </t>
    </r>
  </si>
  <si>
    <t>Žig in podpis ponudnika</t>
  </si>
  <si>
    <t>Maribor, ______________</t>
  </si>
  <si>
    <r>
      <t>• Odpadki:
• Izvajalec je dolžan brezpogojno upoštevati</t>
    </r>
    <r>
      <rPr>
        <sz val="10"/>
        <rFont val="Arial CE"/>
        <family val="2"/>
        <charset val="238"/>
      </rPr>
      <t xml:space="preserve"> vso veljavno zakonodajo. Izvajalec je dolžan v imenu (po pooblastilu) investitorja ravnati z odpadki v skladu z Uredbo o ravnanju z odpadki, ki nastanejo pri gradbenih delih (Ur.l.RS št. 34/08) 
• V ceni postavke je potrebno zajeti odvoz materiala na trajno deponijo, s plačilom vseh taks
• Izvajalec je dolžan izdelati elaborat ravnanja z gradbenimi odpadki, voditi evidenco o vrstah in količinah gradbenih odpadkov ter predložiti vse evidenčne liste o odvozu odpadkov.
</t>
    </r>
  </si>
  <si>
    <t>• Posamezni ponudnik oz. izvajalec z oddajo ponudbe izjavlja, da bo predmetno gradnjo prostorov izvajal izključno skladno PZI projektno dokumentacijo. Vse morebitne spremembe in dopolnitve lahko izdelajo izključno projektanti tega projekta, pri čemer bo morala biti vsaka sprememba in dopolnitev pisno zavedena v gradbeni dnevnik, žigosana in podpisana s strani odgovornih projektantov in odgovornega nadzornika ter pooblaščenega predstavnika naročnika. Kot spremembe PZI projektne dokumentacije se bo štelo vsakršno spreminjanje sestav vertikalnih in horizontalnih obdelav, instalacijskih vodov in  elementov instalacij, oziroma strojne in elektro opreme, kot tudi spreminjanje gradbenih materialov, notranjih in zunanjih tlakov, materialov ograj, finalnih obdelav sten, in podobno.</t>
  </si>
  <si>
    <t>• Vse vrednosti instalacijskih del v posamezni ponudbi (strojna in elektro dela) morajo, četudi ni to posebej označeno ali navedeno v popisu GOI del, upoštevati vsa dela namenjena prilagajanju trenutnemu stanju na objektu.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in transporti. Skupna ponudbena vrednost mora vključevati vse stroške morebitnega sušenja  estrihov.</t>
  </si>
  <si>
    <t>• Pomembne splošne opombe:
• Popis je veljaven le v kombinaciji z vsemi grafičnimi prilogami, risbami, načrti, tehničnim poročilom, sestavami konstrukcij, shemami oken in vrat in ostalimi sestavinami PZI projekta. Natančnejši opisi, način in kvaliteta izdelave, barve, velikost elementov, načini pritrjevanja, načini stikovanja z ostalimi elementi objekta, morebitna požarna varnost elementov in podobno so razvidni iz prej naštetih sestavin PZI projekta. Ponudba mora vsebovati ves pritrdilni material, vgradnjo zaključnih profilov, pločevin in kotnikov, izdelavo vseh potrebnih podkonstrukcij, dodatnega izsekavanja AB in zidanih sten, ponovnega odpiranja montažnih sten in podobna dela potrebna za vgradnjo posameznega elementa objekta, izdelavo vseh drobnih gradbenih, obrtniških in instalacijskih del ter ostalega četudi to ni neposredno navedeno popisu GOI del, a je kljub temu razvidno iz grafičnih prilog in ostalih prej naštetih sestavnih delov PZI projekta. Nujna je tudi kombinacija popisa s požarnim elaboratom, ki opredeljuje požarno varnost posameznih konstrukcij in gradbenih elementov objekta. Obvezno je upoštevati vse zahteve iz študije požarne varnosti. Ponudba, ki se sklicuje zgolj na tekstualni del popisa ni veljavna oziroma je nepopolna in nepravilna. Z oddajo ponudbe vsak ponudnik izjavlja, da je skrbno preučil vse prej omenjene sestavne dele PZI projekta in da je v skupno vrednost vključil vsa dodatna, nepredvidena in presežna dela ter material, ki zagotavljajo popolno, zaključeno in celostno izvedbo prenove prostorov, ki jih obravnava projekt  kot tudi vsa dela, ki niso neposredno opisana ali našteta v tekstualnem delu popisa, a so kljub temu razvidna iz grafičnih prilog in ostalih prej naštetih sestavnih delov PZI projekta. Vsak ponudnik z oddajo ponudbe prav tako izjavlja, da je PZI dokumentacija popolna in da je sposoben v popolnosti kvalitetno izvesti predmetno prenovo prostorov. Za vse nejasnosti mora ponudnik v razpisnem roku, ki je namenjen postavljanju vprašanj, pisno kontaktirati investitorja. Kontaktiranje ali postavljanje vprašanj neposredno odgovornemu vodji projekta, projektantskim organizacijam, ki so sodelovale pri izdelavi projekta ali posameznim odgovornim projektantom NI DOVOLJENO, brez VEDNOSTI NAROČNIKA IN. INVESTITORJA.</t>
  </si>
  <si>
    <t xml:space="preserve">• Vzorci:
• Izvajalec mora za vse proizvode, oziroma elemente za vgradnjo, ki so navedeni v projektu ali drugače zahtevani s strani projektanta in naročnika dostaviti ali izdelati vzorčne primere na objektu in sicer najmanj v treh enakovrednih vzorcih, kot pomoč projektantu in naročniku za dokončno opredelitev med različnimi proizvodi, kot pomoč projektantu in naročniku za dokončno opredelitev med različnimi površinskimi obdelavami, kot referenčni primerek in merilo za kakovost, vključno vizualni izgled, kot vzorec za preizkušanje, ki služi za dokazovanje skladnosti proizvodov, kadar je to preizkušanje nujno opraviti na objektu, oziroma kadar gre za utemeljen dvom v izpolnjevanje predpisanih zahtev glede že vgrajenega oziroma dobavljenega proizvoda.
• Vrednost izdelave vzorcev mora biti vključena skupno v ponudbeno ceno. Ustreznost izdelave potrdi naročnik na predlog odgovornega projektanta. Pisna potrditev vzorcev mora biti vnesena v gradbeni dnevnik oz. izvedena s posebnim zapisnikom, s strani predstavnika naročnika in odgovornega projektanta predmetnega področja. Elemente brez potrditve vzorcev ni dovoljeno vgrajevati - izvajati pred potrditvijo vzorcev oziroma materialov.
</t>
  </si>
  <si>
    <t xml:space="preserve">• v času gradnje mora ponudnik zagotoviti vse potrebne varnostne ukrepe in tako organizacijo na objektu, da bo preprečeno onesnaževanje voda, ki bi nastalo zaradi transporta, skladiščenja in uporabe tekočih goriv in drugih nevarnih snovi oziroma v primeru nezgod zagotoviti takojšnje ukrepanje za to usposobljenih delavcev. 
• Vsa začasna skladišča in pretakališča goriv, olj in maziv ter drugih nevarnih snovi morajo biti zaščitena pred možnostjo izliva v tla in vodotok. Po končani gradnji mora ponudnik odstraniti vse za potrebe gradnje postavljene provizorije in odstraniti vse ostanke začasnih deponij
</t>
  </si>
  <si>
    <r>
      <t xml:space="preserve">• stroške koordinacije, sodelovanja in usklajevanja z dobavitelji tehnološke in vse ostale pohištvene ter </t>
    </r>
    <r>
      <rPr>
        <sz val="10"/>
        <rFont val="Arial CE"/>
        <charset val="238"/>
      </rPr>
      <t>multimedijske</t>
    </r>
    <r>
      <rPr>
        <sz val="10"/>
        <color rgb="FFFF0000"/>
        <rFont val="Arial CE"/>
        <charset val="238"/>
      </rPr>
      <t xml:space="preserve"> </t>
    </r>
    <r>
      <rPr>
        <sz val="10"/>
        <rFont val="Arial CE"/>
        <family val="2"/>
        <charset val="238"/>
      </rPr>
      <t>opreme ter z vsemi ostalimi so oz. podizvajalci na objektu (ih);
• stroške morebitnih prilagoditev mikrolokacij inštalacijskih priključkov oziroma strojnih in elektro inštalacij glede na izvedbene projekte pohištvene in tehnološke opreme;
stroške prilagoditve projektov oz. preprojektiranja v primeru potrebe po le-tem zaradi ponujenih drugačnih, vendar kvalitetno in tehnično ustreznih, tipov opreme, ki jih morajo izvesti projektanti objekta, vključno s potrditvijo</t>
    </r>
    <r>
      <rPr>
        <sz val="10"/>
        <rFont val="Arial CE"/>
        <charset val="238"/>
      </rPr>
      <t xml:space="preserve">
• čiščenje in vzpostavitev okolice v prvotno stanje tudi izven gradbišča oz.lastništva naročnika;
• zajeta priprava vseh potrebnih seznamov povezanih z inštalacijamii;</t>
    </r>
    <r>
      <rPr>
        <sz val="10"/>
        <rFont val="Arial CE"/>
        <family val="2"/>
        <charset val="238"/>
      </rPr>
      <t xml:space="preserve">
</t>
    </r>
  </si>
  <si>
    <t xml:space="preserve">• stroške pomožnih gradbenih del (od zarisovanja, vrtanja zidov, izvedba prebojev, beljenja zidov, vzpostavljanja prvotnega stanja idr.);
• stroške pospravljanja, čiščenja delovišča po končani gradnji in vzpostavitev prostorov in okolice v prvotno stanje                                                                                                                                                                                                                                                                                                                                                         
</t>
  </si>
  <si>
    <r>
      <t>• stroške vseh predpisanih</t>
    </r>
    <r>
      <rPr>
        <sz val="10"/>
        <color rgb="FFFF0000"/>
        <rFont val="Arial CE"/>
        <charset val="238"/>
      </rPr>
      <t xml:space="preserve"> </t>
    </r>
    <r>
      <rPr>
        <sz val="10"/>
        <rFont val="Arial CE"/>
        <charset val="238"/>
      </rPr>
      <t>kontrol na  zahtevo naročnika, investitorja oz. nadzora,</t>
    </r>
    <r>
      <rPr>
        <sz val="10"/>
        <rFont val="Arial CE"/>
        <family val="2"/>
        <charset val="238"/>
      </rPr>
      <t xml:space="preserve"> materialov, atestov in garancij za materiale vgrajene v objekt oz. prostore, stroške nostrifikacije in meritev pooblaščenih institucij pri čemer morajo biti dokumenti obvezno prevedeni v slovenščino in nostrificirani od pooblaščene institucije v RS;
• stroške izdelave elaborata zapore cest, postavitev morebitnih potrebnih cestnih zapor in prometne signalizacije;
• stroške dobave posameznih elementov, začasnega deponiranja (npr. vodovodnih cevi ipd.) in zavarovanja deponiranega materiala z vsemi prevozi in prenosi na objektu, iz deponije do mesta vgradnje; 
</t>
    </r>
  </si>
  <si>
    <r>
      <t xml:space="preserve">• stroške zavarovanja objekta v času izvedbe del in delavcev ter materiala na gradbišču v času izvajanja del, od začetka del do dokončanja. Zavarovanje mora biti izvršeno pri pooblaščeni zavarovalni družbi najmanj v višini pogodbene vrednosti za ves čas trajanja izvedbe del do uspešne primopredaje prostorov, izvajalec mora kopijo police za vrednost predpisanih del dostaviti naročniku ob podpisu zapisnika o uvedbi v delo;
• stroške vzdrževanja dostopnih poti na obstoječem objektu in stroške čiščenja javnih ter drugih poti in okolja izven gradbišča, ki jih bo onesnažil s svojimi vozili ali deli izvajalec ali njegov podizvajalec;
• stroške čiščenja prostorov med izvajanjem del in končnega temeljitega zidarskega ter gospodinjskega čiščenja objekta, kar zadeva delo izvajalca in vseh podizvajalcev, med izvedbo del in pred primopredajo prostorov;
• stroške električne energije, vode, TK priključkov in morebitne ostale stroške v času gradnje;
</t>
    </r>
    <r>
      <rPr>
        <sz val="10"/>
        <rFont val="Arial CE"/>
        <charset val="238"/>
      </rPr>
      <t>• stroške predpisanih ukrepov varstva pri delu in varstva pred požarom, ki jih mora izvajalec obvezno upoštevati;</t>
    </r>
    <r>
      <rPr>
        <sz val="10"/>
        <rFont val="Arial CE"/>
        <family val="2"/>
        <charset val="238"/>
      </rPr>
      <t xml:space="preserve">
• stroške za popravilo morebitnih škod, ki bi nastale na objektu kot celoti oz. delu objekta, dovoznih cestah, zunanjem okolju ter na sosednjih objektih po krivdi izvajalca kot posledica izvajanja del;
</t>
    </r>
  </si>
  <si>
    <t>• morebitne stroške povzročene na obstoječem objektu, ki bi nastali v zvezi z prenovo predmeta tega razpisa;</t>
  </si>
  <si>
    <r>
      <t>• zagotovitev primernega prostora (pisarna v obstoječih prostorih) za izvajanje rednih sestankov na objektu;</t>
    </r>
    <r>
      <rPr>
        <sz val="10"/>
        <color rgb="FF7030A0"/>
        <rFont val="Arial CE"/>
        <charset val="238"/>
      </rPr>
      <t xml:space="preserve"> </t>
    </r>
    <r>
      <rPr>
        <sz val="10"/>
        <color rgb="FFFF0000"/>
        <rFont val="Arial CE"/>
        <charset val="238"/>
      </rPr>
      <t xml:space="preserve">                             </t>
    </r>
    <r>
      <rPr>
        <sz val="10"/>
        <rFont val="Arial CE"/>
        <family val="2"/>
        <charset val="238"/>
      </rPr>
      <t xml:space="preserve"> 
</t>
    </r>
    <r>
      <rPr>
        <sz val="10"/>
        <color rgb="FF7030A0"/>
        <rFont val="Arial CE"/>
        <charset val="238"/>
      </rPr>
      <t xml:space="preserve">• </t>
    </r>
    <r>
      <rPr>
        <sz val="10"/>
        <rFont val="Arial CE"/>
        <charset val="238"/>
      </rPr>
      <t xml:space="preserve">stroške zbiranja in predložitve investitorju vse ustrezne dokumente, izjave o skladnosti, ateste, meritve, poročila idr. tudi od vseh svojih podizvajalcev ter ostalih izvajalcev in dobaviteljev na projektu (tudi od dobavitelja tehnološke opreme); </t>
    </r>
    <r>
      <rPr>
        <sz val="10"/>
        <rFont val="Arial CE"/>
        <family val="2"/>
        <charset val="238"/>
      </rPr>
      <t xml:space="preserve">
• stroški izvedbe poskusnega obratovanja s poudarkom na vseh inštalacijah, pri čemer je potrebno pri poskusnem obratovanju uporabiti tudi že vse kemikalije, pline idr., ki so v posameznih napravah, elementih, inštalacijah predvidene – vsi morebitni preizkusi s specialnimi plini in kemikalijami;</t>
    </r>
  </si>
  <si>
    <t xml:space="preserve">• meritve, teste, preizkuse, pripravljalna, zaključna dela, zavarovalne, transportne, manipulativne stroške je potrebno zajeti v posameznih postavkah in se jih ne obračunava ločeno;
• izvajalec je dolžan vse spremembe dokumentirati, priskrbeti oz. predati projektantom vse podloge in podatke za izvedbo PID-ov;
• izvajalec sam izdela montažne skice in detajle za izvedbo instalacij med prenovo prostorov, za kar ni ločene postavke v ponudbenem predračunu;
• stroške nabave in vgradnje vsega materiala in opreme, predvidenega za vgradnjo in montažo;
• stroške prevozov, raztovarjanja in skladiščenja na objektu ter notranjega transporta v objektu;
• nadzor potreben za izdelavo Izkaza požarne varnosti;
• stroške zaključnih del na objektu z odvozom odvečnega materiala in stroške vzpostavitve prvotnega stanja, kjer bo to potrebno;
• stroške izdelave ali najema, koriščenja, montaže in demontaže vseh delovnih odrov, zaščitnih odrov in ograj, potrebnih za izvedbo gradbeno obrtniških in instalacijskih del v objektu, ki jih predvideva popis del; 
</t>
  </si>
  <si>
    <t>• V cenah na enoto mora ponudnik zajeti vse pričakovane stroške:
• stroške vseh pripravljalnih del,
• stroške priprave, prijave gradbišča, odstranitev eventuelnih ovir in ureditev delovnega platoja, organizacije, označevanja, ureditve, zavarovanja in varovanja gradbišča s predpisano prometno signalizacijo (kot so letve, opozorilne vrvice, znaki, svetlobna telesa,...), izdelave obvestilne table, gradbiščne table, čišenju vozil pred vključevanjem v promet, vključno z odstranitvijo po končani izvedbi ter odstranitvijo vseh varoval in prometne signalizacije, ki je tekom izvedbe služila zavarovanju gradbišča; 
• stroške garancij, ki jih mora izvajalec predložiti naročniku;
• stroške izdelave situacij 
• in vse ostale stroške, ki so za izvedbo in končno polno funkcioniranje prostorov v objektu nujno potrebni</t>
  </si>
  <si>
    <t>• Dela je treba izvajati po določilih veljavnih tehničnih predpisov in skladno z obveznimi standardi, veljavno zakonodajo in podzakonskimi akti ter predloženim projektom PZI.</t>
  </si>
  <si>
    <t>• V ceni posameznih postavk je zajeti vse elemente, ki so navedeni v opisu postavke, ne glede na različnost zahtevanih gradbeno - obrtniških in instalacijskih del, razen v postavkah kjer je eksplicitno navedeno, da so določeni elementi zajeti v drugi postavki oz. pri drugih delih.</t>
  </si>
  <si>
    <t>• Ponudnik je odgovoren za računsko pravilnost oddane ponudbe.</t>
  </si>
  <si>
    <t>• V ceni vsakih posameznih del je po potrebi zajeti zaščito obstoječih prostorov, vse potrebne delovne in pomožne odre kot tudi čiščenje vseh elementov po končanih delih.</t>
  </si>
  <si>
    <t>• Vsi elementi strojne in elektro opreme, prav tako pa tudi vsi ostali ponujeni elementi, oprema in inštalacije, morajo poleg funkcije in tehničnih karakteristik ustrezati tudi dimenzijsko projektiranim rešitvam. Oprema ne sme presegati projektiranih dimenzij.</t>
  </si>
  <si>
    <t xml:space="preserve">• Izvajalec, ponudnik mora nuditi izvedbo del v skladu z izvedenim popisom in s strani projektantov predvidenimi materiali, ki so usklajeni s strokovnim nadzorom, naročnikom in investitorjem. Izvajalec lahko ponudi alternativni material oz. način storitve izvedbe del. V tem primeru mora material oz. storitev zagotavljati najmanj predpisan nivo z obstoječimi popisi del, pred karkšno koli zamenjavo pa je izvajalec dolžan pridobiti pisno potrditev s strani projektanta, strokovnega nazdora, naročnika in investitorja. Brez pisne potrditve udeležencev pri gradnji, vgradnja le teh ni možna!
</t>
  </si>
  <si>
    <t xml:space="preserve">• V popisu so navedena komercialna imena materialov, naprav in opreme zaradi določitve kvalitete. Ponujen material, barvna karta, naprave in oprema  mora biti enake ali boljše kvalitete kot je predpisana s projektom. 
</t>
  </si>
  <si>
    <t xml:space="preserve">• Vse izmere je potrebno preveriti po posameznih projektih oz. načrtih, v primeru nejasnosti je potrebno v času izdelave ponudbe podati vprašanja investitorju, naročniku in projektantu. </t>
  </si>
  <si>
    <t>• V vsaki ceni/enoto in za komplet je zajeti vse sestavne dele za gotove montirane in finalno obdelane izdelke objekta v skladu s projektom, brez dodatnih del, z izdelavo vse montažno tehnične dokumentacije, detajlov izvedbe (delavniške dokumentacije), katerih potrditev je obvezna s strani odgovornih projektantov posameznih načrtov, strokovnega nadzora, naročnika in investitorja. V ceni vseh postavk je zajeti še vse ostalo iz razpisnih pogojev, kar s tem popisom ni zajeto.</t>
  </si>
  <si>
    <t xml:space="preserve">• Izvajalec del je pred oddajo ponudbe dolžan preveriti ustreznost samih popisov del in količin glede na vse načrte, projekta PZI, ki so del razpisne dokumentacije, oziroma so mu na vpogled pri investitorju. Prav tako je izvajalec dolžan prebrati vse tekstualne dele, kot so tehnična poročila k posameznim načrtom, analizo cen in ostalo ter pregledati vse detajle in sheme. V času izdelave ponudbe bo ponudniku omogočen temeljit pregled lokacije za izvedbo del. V primeru ugotovljenih neskladnosti je v času priprave ponudbe obvezan o tem obvestiti  projektanta in investitorja.  </t>
  </si>
  <si>
    <r>
      <t xml:space="preserve">• </t>
    </r>
    <r>
      <rPr>
        <sz val="10"/>
        <color theme="1"/>
        <rFont val="Arial CE"/>
        <charset val="238"/>
      </rPr>
      <t>V cenah je potrebno zajeti tudi ves osnovni in pomožni material, vsa pomožna dela, transportne, manipulativne stroške, skratka vse za gotova izvedena dela po postavkah.</t>
    </r>
  </si>
  <si>
    <t>OBVEZNOSTI IZVAJALCA, KI MORAJO BITI ZAJETE V ENOTNIH CENAH</t>
  </si>
  <si>
    <r>
      <t xml:space="preserve">Dobava in vgrajevanje komprimiranega sloja tamponskega nasutja, </t>
    </r>
    <r>
      <rPr>
        <sz val="10"/>
        <rFont val="Arial"/>
        <family val="2"/>
        <charset val="238"/>
      </rPr>
      <t xml:space="preserve">debeline min. 40 cm, vključno z utrjevanjem do predpisane zbitosti 45MPa. Material  0-32 mm, utrjevanje po plasteh deb. 10 cm, izvedva z vsemi transporti in pomožnimi deli, preizkusi in meritvami. 
</t>
    </r>
    <r>
      <rPr>
        <b/>
        <sz val="10"/>
        <rFont val="Arial"/>
        <family val="2"/>
        <charset val="238"/>
      </rPr>
      <t>Predhodno je v gradbeno jamo potrebno položiti sloj iz geotekstila</t>
    </r>
    <r>
      <rPr>
        <sz val="10"/>
        <rFont val="Arial"/>
        <family val="2"/>
        <charset val="238"/>
      </rPr>
      <t xml:space="preserve"> (Kot npr. politlak folija Typar nad 400 g/m2, Polyfelt), z izvedbo vseh preklopov in zaključkov na stene gr. jame, kot ločilni sloj med raščenim zbitim terenom in novim tamponskim slojem. Postavka zajema dobavo in vgradnjo materiala.</t>
    </r>
  </si>
  <si>
    <t>Postavitev ustreznega gradbenega žerjava, mesečni najem in porušitev za čas gradnje. V postavko zajeti stroške potrebne zapore cest, začasne ureditve prometa ob postavitvi/rušitvi.</t>
  </si>
  <si>
    <t>mes</t>
  </si>
  <si>
    <r>
      <t>Naprava in odstranitev opaža prebojev skozi betonske plošče ali stene v objektu,</t>
    </r>
    <r>
      <rPr>
        <sz val="10"/>
        <rFont val="Arial"/>
        <family val="2"/>
      </rPr>
      <t xml:space="preserve"> s prenosom materiala, čiščenjem lesa, ter vsemi pomožnimi deli - opaž prebojev iz bled plošč dimenzije nad 80/40cm</t>
    </r>
  </si>
  <si>
    <t>Naprava in odstranitev opaža zaščitnih varnostih ograj, ter preprek gibanja ali varovanja proti padci v globino. (količina ocenjena)</t>
  </si>
  <si>
    <r>
      <t>Nabava, izdelava, dobava in montaža kape atike na strehi objektov,</t>
    </r>
    <r>
      <rPr>
        <sz val="10"/>
        <rFont val="Arial"/>
        <family val="2"/>
        <charset val="238"/>
      </rPr>
      <t xml:space="preserve"> iz ALU barvane pločevine, deb. 0,55 mm (ral 9006 – srebrno siva), vključno s podkonstrukcijo, z nosilci kape in vsem potrebnim materialom za izvedbo. Kapa se namesti na atične stene, ki se predhodno izolirajo in na obodni strani obdelajo s fasadno oblogo.
OPOMBA: Razvite širine atičnih kap so informativne oz. ocenjene, izvedba preklopov glede na dejanske potrebe za izvedbo. Izvajalec mora pred izvedbo izdelati delavniške risbe in detajle, ki jih potrdi projektant.</t>
    </r>
  </si>
  <si>
    <t>Doplačilo za izvedbo protipožarnega premaza jeklenih nosilcev ali drugih kovinskih elementov z  R30 Hensoterm ali podobno (količina ocenjena)</t>
  </si>
  <si>
    <r>
      <t xml:space="preserve">Doplačilo za slikanje sten s pralno mat barvo. Npr.Lateks barve
</t>
    </r>
    <r>
      <rPr>
        <sz val="10"/>
        <rFont val="Arial CE"/>
        <charset val="238"/>
      </rPr>
      <t>Vključno s predhodno pripravo površine (evtl kitanje in brušenje), čiščenje in impregniranje z razredčeno poldisperzijsko barvo.  Količina ocenjena. Barva po izboru projektanta</t>
    </r>
  </si>
  <si>
    <r>
      <t>2x slikanje betonskih površin z disperzijsko barvo,</t>
    </r>
    <r>
      <rPr>
        <sz val="10"/>
        <rFont val="Arial CE"/>
        <charset val="238"/>
      </rPr>
      <t xml:space="preserve"> s predhodnim kitanjem s plastičnim kitom in brušenjem. Površina mora biti ravna, gladka in enakomerno pobarvana. Barva RAL 9010 oz po izboru projektanta 
V količinah so zajete vse vidne betonske površine stene, ter stropovi in spodnje stranice stopnišča.
</t>
    </r>
    <r>
      <rPr>
        <b/>
        <sz val="10"/>
        <rFont val="Arial CE"/>
        <charset val="238"/>
      </rPr>
      <t>OPOMBA:</t>
    </r>
    <r>
      <rPr>
        <sz val="10"/>
        <rFont val="Arial CE"/>
        <charset val="238"/>
      </rPr>
      <t xml:space="preserve">
Brušenje stikov AB površin in evtl. izravnava sta zajeti v postavki zidarskih del.
</t>
    </r>
  </si>
  <si>
    <r>
      <t>2x slikanje ometanih površin s disperzijsko barvo,</t>
    </r>
    <r>
      <rPr>
        <sz val="10"/>
        <rFont val="Arial CE"/>
        <charset val="238"/>
      </rPr>
      <t xml:space="preserve"> s predhodnim kitanjem s plastičnim kitom in brušenjem. Površina mora biti ravna, gladka in enakomerno pobarvana. Barva RAL9010 oz po izboru projektanta
</t>
    </r>
  </si>
  <si>
    <r>
      <t xml:space="preserve">2x slikanje mavčnih sten in stropov s disperzijsko barvo, </t>
    </r>
    <r>
      <rPr>
        <sz val="10"/>
        <rFont val="Arial CE"/>
        <charset val="238"/>
      </rPr>
      <t>s predhodnim kitanjem in pripravo površine. Površina mora biti ravna, gladka in enakomerno pobarvana. Barva RAL 9010 oz po izboru projektanta</t>
    </r>
  </si>
  <si>
    <r>
      <t xml:space="preserve">2x slikanje betonskih sten in stropov s črno disperzijsko barvo po izboru projektanta, </t>
    </r>
    <r>
      <rPr>
        <sz val="10"/>
        <rFont val="Arial CE"/>
        <charset val="238"/>
      </rPr>
      <t>brez  kitanja in pripravo površine. Območje spuščenega montažnega stropa v dvorani. Strop in zaokrožitev do nivoja spuščenega stropa cca 50 cm rob stene.</t>
    </r>
  </si>
  <si>
    <t xml:space="preserve">a) Kontaktna fasada deb. 18 cm:  </t>
  </si>
  <si>
    <r>
      <rPr>
        <b/>
        <sz val="10"/>
        <rFont val="Arial"/>
        <family val="2"/>
      </rPr>
      <t>Dobava in montaža obešene prezračevane fasade iz velikoformatnih fasadnih plošč ESAL swisspearl Linearis ali enakovredno, Sestava F1 - Trakt D</t>
    </r>
    <r>
      <rPr>
        <sz val="10"/>
        <rFont val="Arial"/>
        <family val="2"/>
      </rPr>
      <t>,sestava iz:
'-Izdelava, dobava ter montaža alu podkonstrukcije sestavljena iz konzol s termostopom ter vetrikalnih Alu letev (napr. Hilti Eurofox ali enakovredno). Odmik vertikalnih profilov od betonske podlage je 20-25 cm. Upoštevajo se T vertikalni profili širine 120 mm in L vertikalni profili širine 45 mm. Pri montaži Alu podkonstrukcije  moramo zagotoviti fiksna in drsna mesta pritrditve profilov. Na podkonstrukcijo se montira in nabavi toplotno izolacijo kaširana s steklenim ovalom v skupni debelini 18 cm (napr. Knauf insulation NATURBOARD VENTI ali enakovredno) in paropropustno folijo 200 g (kot npr. Tayvek).</t>
    </r>
  </si>
  <si>
    <r>
      <t xml:space="preserve">Dobava in izvedba kontaktne fasade na stenah objekta, </t>
    </r>
    <r>
      <rPr>
        <sz val="10"/>
        <rFont val="Arial"/>
        <family val="2"/>
        <charset val="238"/>
      </rPr>
      <t xml:space="preserve">v sledeči sestavi: 
</t>
    </r>
    <r>
      <rPr>
        <b/>
        <sz val="10"/>
        <rFont val="Arial"/>
        <family val="2"/>
        <charset val="238"/>
      </rPr>
      <t>- Toplotna izolacija iz kamene volne deb. 18 cm</t>
    </r>
    <r>
      <rPr>
        <sz val="10"/>
        <rFont val="Arial"/>
        <family val="2"/>
        <charset val="238"/>
      </rPr>
      <t xml:space="preserve"> (npr.Knauf Insolation FKD-S Thermal ali enakovredno),  lepljena in sidrana v steno po navodilih proizvajalca sistema fasade. 
</t>
    </r>
    <r>
      <rPr>
        <b/>
        <sz val="10"/>
        <rFont val="Arial"/>
        <family val="2"/>
        <charset val="238"/>
      </rPr>
      <t>- Zaključni sloj</t>
    </r>
    <r>
      <rPr>
        <sz val="10"/>
        <rFont val="Arial"/>
        <family val="2"/>
        <charset val="238"/>
      </rPr>
      <t xml:space="preserve"> - tankoslojna kontaktna fasada (silikatni omet 0.2cm,  kot npr. Baumit ali enakovredno).  Zaključni silikatni sloj je barvan v masi, RAL 9002 – ubito bela, vključno s predhodnim nanosom armiranega sloja z gradbenim lepilom (2x1,5 mm) in vmesnim armirnim slojem s PVC mrežico. Kompletna izvedba, vključno z obdelavo vseh vencov in zaključkov, ter evtl izvedbo odkapov,...
Glej splošne opombe za izvedbo fasade.</t>
    </r>
    <r>
      <rPr>
        <sz val="10"/>
        <color rgb="FFFF0000"/>
        <rFont val="Arial"/>
        <family val="2"/>
        <charset val="238"/>
      </rPr>
      <t xml:space="preserve">
</t>
    </r>
    <r>
      <rPr>
        <b/>
        <sz val="10"/>
        <rFont val="Arial"/>
        <family val="2"/>
      </rPr>
      <t>Sestava F2 -Trakt D, Sestava F8 - Trakt E</t>
    </r>
  </si>
  <si>
    <r>
      <t xml:space="preserve">Dobava in izvedba kontaktne fasade na stenah objekta, </t>
    </r>
    <r>
      <rPr>
        <sz val="10"/>
        <rFont val="Arial"/>
        <family val="2"/>
        <charset val="238"/>
      </rPr>
      <t xml:space="preserve">v sledeči sestavi: 
</t>
    </r>
    <r>
      <rPr>
        <b/>
        <sz val="10"/>
        <rFont val="Arial"/>
        <family val="2"/>
        <charset val="238"/>
      </rPr>
      <t>- Toplotna izolacija iz kamene volne deb. 18 cm</t>
    </r>
    <r>
      <rPr>
        <sz val="10"/>
        <rFont val="Arial"/>
        <family val="2"/>
        <charset val="238"/>
      </rPr>
      <t xml:space="preserve"> (npr.Knauf Insolation FKD-S Thermal ali enakovredno),  lepljena in sidrana v steno po navodilih proizvajalca sistema fasade. 
</t>
    </r>
    <r>
      <rPr>
        <b/>
        <sz val="10"/>
        <rFont val="Arial"/>
        <family val="2"/>
        <charset val="238"/>
      </rPr>
      <t>- Zaključni sloj</t>
    </r>
    <r>
      <rPr>
        <sz val="10"/>
        <rFont val="Arial"/>
        <family val="2"/>
        <charset val="238"/>
      </rPr>
      <t xml:space="preserve"> - tankoslojna kontaktna fasada (silikatni omet 0.2cm,  kot npr. Baumit ali enakovredno).  Zaključni silikatni sloj je barvan v masi, RAL 9002 – ubito bela, vključno s predhodnim nanosom armiranega sloja z gradbenim lepilom (2x1,5 mm) in vmesnim armirnim slojem s PVC mrežico. Kompletna izvedba, vključno z obdelavo vseh vencov in zaključkov, ter evtl izvedbo odkapov,...
Glej splošne opombe za izvedbo fasade.</t>
    </r>
    <r>
      <rPr>
        <sz val="10"/>
        <color rgb="FFFF0000"/>
        <rFont val="Arial"/>
        <family val="2"/>
        <charset val="238"/>
      </rPr>
      <t xml:space="preserve">
</t>
    </r>
    <r>
      <rPr>
        <b/>
        <sz val="10"/>
        <rFont val="Arial"/>
        <family val="2"/>
      </rPr>
      <t>Sestava F6, Trakt C</t>
    </r>
  </si>
  <si>
    <r>
      <t xml:space="preserve">Dobava in izvedba kontaktne fasade - cokla, na spodnjem delu obodnih sten, do višine cca 30 cm nad terenom </t>
    </r>
    <r>
      <rPr>
        <sz val="10"/>
        <rFont val="Arial"/>
        <family val="2"/>
        <charset val="238"/>
      </rPr>
      <t xml:space="preserve">v sledeči sestavi: 
</t>
    </r>
    <r>
      <rPr>
        <b/>
        <sz val="10"/>
        <rFont val="Arial"/>
        <family val="2"/>
        <charset val="238"/>
      </rPr>
      <t>- Toplotna izolacija</t>
    </r>
    <r>
      <rPr>
        <sz val="10"/>
        <rFont val="Arial"/>
        <family val="2"/>
        <charset val="238"/>
      </rPr>
      <t xml:space="preserve"> XPS deb. 18 cm (FragmatXPS 300 NI ali enakovredno), lepljena in sidrana v AB steno. Toplotna izolacija je lepljena na hidroizolacijo s kompatibilnim lepilom (Bitufix ali enakovredno). Mehansko se lahko TI plošče pritrdijo 15cm nad terenom.
</t>
    </r>
    <r>
      <rPr>
        <b/>
        <sz val="10"/>
        <rFont val="Arial"/>
        <family val="2"/>
        <charset val="238"/>
      </rPr>
      <t xml:space="preserve">- Zaključni sloj </t>
    </r>
    <r>
      <rPr>
        <sz val="10"/>
        <rFont val="Arial"/>
        <family val="2"/>
        <charset val="238"/>
      </rPr>
      <t xml:space="preserve">- tankoslojna kontaktna fasada (mozaik omet), vključno s predhodnim nanosom armiranega sloja s PVC mrežico in gradbenim lepilom deb. cca 3 mm, vključno z obdelavo vseh vencov in zaključkov, ter evtl izvedbo odkapov,...
Glej splošne opombe za izvedbo fasade!
</t>
    </r>
    <r>
      <rPr>
        <b/>
        <sz val="10"/>
        <rFont val="Arial"/>
        <family val="2"/>
      </rPr>
      <t>Sestava F4-Trakt D, Sestava F4 - Trakt C, Sestava F10 - Trakt E</t>
    </r>
  </si>
  <si>
    <t>Vsi trakti D,C,E</t>
  </si>
  <si>
    <r>
      <t>Naprava in odstranitev opaža prebojev in utorov(D) skozi betonske plošče ali stene v objektu,</t>
    </r>
    <r>
      <rPr>
        <sz val="10"/>
        <rFont val="Arial"/>
        <family val="2"/>
      </rPr>
      <t xml:space="preserve"> s prenosom materiala, čiščenjem lesa, ter vsemi pomožnimi deli - opaž prebojev iz bled plošč dimenzije do max 80/40cm</t>
    </r>
  </si>
  <si>
    <r>
      <t>Dobava in naprava horizontalne dvoslojne in vertikalne enoslojne hidroizolacije (npr. IZOTEKT T4 PLUS) podzemnih delov objekta, iz oksidiranega bitumna (nosilec steklena tkanina) debeline min.2.5mm,</t>
    </r>
    <r>
      <rPr>
        <sz val="10"/>
        <rFont val="Arial"/>
        <family val="2"/>
        <charset val="238"/>
      </rPr>
      <t xml:space="preserve"> na podložni beton pod AB ploščami, ter vertikalno na obodne stene kletnega dela objekta, pod nivojem terena</t>
    </r>
    <r>
      <rPr>
        <sz val="10"/>
        <color rgb="FFFF0000"/>
        <rFont val="Arial"/>
        <family val="2"/>
        <charset val="238"/>
      </rPr>
      <t xml:space="preserve"> </t>
    </r>
    <r>
      <rPr>
        <sz val="10"/>
        <rFont val="Arial"/>
        <family val="2"/>
        <charset val="238"/>
      </rPr>
      <t>(do višine cca 50 cm nad nivojem terena), z varilnimi trakovi vključno z zalikano cementno prevleko s fino cem. malto 1 : 2 v deb. cca 1 cm (če površina če ni zaglajena ob izvedbi) in osnovnim hladnim bitumenskim premazom 0.3-0,5 kg/m2. Hidroizolacija se vari v enem sloju (vertikalna), oziroma v dveh slojih izvedenih navzkriž (horizontalna),</t>
    </r>
    <r>
      <rPr>
        <sz val="10"/>
        <color rgb="FFFF0000"/>
        <rFont val="Arial"/>
        <family val="2"/>
        <charset val="238"/>
      </rPr>
      <t xml:space="preserve"> </t>
    </r>
    <r>
      <rPr>
        <sz val="10"/>
        <rFont val="Arial"/>
        <family val="2"/>
        <charset val="238"/>
      </rPr>
      <t xml:space="preserve">preklopi na stikih in zaokrožitve na zunanje stene 10-15 cm, izvedba na pripravljeno podlago.
Na vertikalni hidroizolaciji ki je pod terenom (robovi talnih plošč in AB obodne stene kleti) je potrebna tudi </t>
    </r>
    <r>
      <rPr>
        <b/>
        <sz val="10"/>
        <rFont val="Arial"/>
        <family val="2"/>
        <charset val="238"/>
      </rPr>
      <t>dobava in vgradnja zaščite z XPS 300 ploščami deb.16 cm , ter s čepasto folijo (kot npr Tefond)</t>
    </r>
    <r>
      <rPr>
        <sz val="10"/>
        <rFont val="Arial"/>
        <family val="2"/>
        <charset val="238"/>
      </rPr>
      <t xml:space="preserve"> do 50cm nad nivo terena - oz.obdelava do višine cokla. </t>
    </r>
    <r>
      <rPr>
        <b/>
        <sz val="10"/>
        <rFont val="Arial"/>
        <family val="2"/>
      </rPr>
      <t>opomba; (TI zajeta v postavkah fasade-cokl)</t>
    </r>
  </si>
  <si>
    <r>
      <t>Dobava in obdelava betonskih tal samorazlivno teraco maso v glavnih komunikacijah, sanitarijah, ter jedilnici, vse trakt D.</t>
    </r>
    <r>
      <rPr>
        <sz val="10"/>
        <rFont val="Arial"/>
        <family val="2"/>
        <charset val="238"/>
      </rPr>
      <t xml:space="preserve">
Izdelava teraco tlaka, na pripravljeno podlago estriha ali betona iz samorazlivne mase d 2cm(finalna debelina), Barva samorazlivne cementne matrike – po izboru projektanta
barva in velikost marmornatega drobljenca  - po izboru projektanta, obračun po m2
</t>
    </r>
  </si>
  <si>
    <r>
      <rPr>
        <b/>
        <sz val="10"/>
        <color theme="1"/>
        <rFont val="Arial"/>
        <family val="2"/>
      </rPr>
      <t>Izvedba talne obloge iz visoko odporne industrijske gume v traktu C</t>
    </r>
    <r>
      <rPr>
        <b/>
        <sz val="10"/>
        <color rgb="FFFF0000"/>
        <rFont val="Arial"/>
        <family val="2"/>
        <charset val="238"/>
      </rPr>
      <t xml:space="preserve"> </t>
    </r>
    <r>
      <rPr>
        <sz val="10"/>
        <color theme="1"/>
        <rFont val="Arial"/>
        <family val="2"/>
      </rPr>
      <t>skupni prostor z garderobami, igralnice, učilnice, kabineti, gumene talne obloge (površinsko gladke) oz. guma v rolah  iz naravnega kavčuka,  lepljene na ustrezno podlago, deb. 3 mm kot npr. Artigo Plansystem, npr. KAYAR (K 49 ali K104) izvede se izravnava tal ter polaganje z vsemi obrobami in zaključki, ter pritrdilnim materialom po navodilih proizvajalca,                                                                   - izpolnjuje požarno varnost po EN13501-1 (Bfl-S1),                                                                              - Absorbcija udarnega zvoka po ISO 10140-3 (do 10dB),                                                                           - protizdrsna odpornost po EN13893 (manj ali enako DS30) in po DIN51130, min R9.                                                                               - Kemična odpornost - Dobra, - odpornost na abrazijo ISO4649 je 190,                                                                              - trdota po ISO7619 je 90-shoreA</t>
    </r>
  </si>
  <si>
    <r>
      <t>Dobava in montaža notranje montažne mavčno kartonske obloge (kot npr. sistem knauf  W623 ali enakovredno), (Stene označene kot F7 -Trakt C)</t>
    </r>
    <r>
      <rPr>
        <sz val="9"/>
        <rFont val="Arial"/>
        <family val="2"/>
      </rPr>
      <t xml:space="preserve">, F7 - fasadna stena, notranja stran panela se zapira z mavčnokartonsko oblogo po detajlu arhitekta. Sestava iz večih profilov za izenačitev ravnine med vertikalno nosilno konstrukcijo iz jekla. Plošče se obesi na stropne CD profile, ki so pritrjeni direktno na konstrukcijo z obešali.
</t>
    </r>
    <r>
      <rPr>
        <b/>
        <sz val="9"/>
        <rFont val="Arial"/>
        <family val="2"/>
      </rPr>
      <t>Podkonstrukcija</t>
    </r>
    <r>
      <rPr>
        <sz val="9"/>
        <rFont val="Arial"/>
        <family val="2"/>
      </rPr>
      <t xml:space="preserve">: pocinkani kovinski CD profili 75 mm, z uporabo tesnilnega traku. Razmak vertikalnih CW profilov 625 mm, debeline pločevine 0,6 mm
</t>
    </r>
    <r>
      <rPr>
        <b/>
        <sz val="9"/>
        <rFont val="Arial"/>
        <family val="2"/>
      </rPr>
      <t>Izolacija:</t>
    </r>
    <r>
      <rPr>
        <sz val="9"/>
        <rFont val="Arial"/>
        <family val="2"/>
      </rPr>
      <t xml:space="preserve"> knauf insulation Naturboard Venti d=8cm (0,035W/mK)
</t>
    </r>
    <r>
      <rPr>
        <b/>
        <sz val="9"/>
        <rFont val="Arial"/>
        <family val="2"/>
      </rPr>
      <t xml:space="preserve">Obloga: </t>
    </r>
    <r>
      <rPr>
        <sz val="9"/>
        <rFont val="Arial"/>
        <family val="2"/>
      </rPr>
      <t>enostransko dvojna 12,5 mm mavčno kartonska plošča
Fugiranje: fugirna masa in ojačitveni bandažni trak.
Višina sten do max 5 m'</t>
    </r>
  </si>
  <si>
    <r>
      <rPr>
        <b/>
        <sz val="9"/>
        <rFont val="Arial"/>
        <family val="2"/>
      </rPr>
      <t>Dobava in montaža kovinskih lamelnih stropov, poz.MS5</t>
    </r>
    <r>
      <rPr>
        <sz val="9"/>
        <rFont val="Arial"/>
        <family val="2"/>
      </rPr>
      <t xml:space="preserve"> 
Predviden je v avli in sejni dvorani,Akustični spuščen kovinski lamelni strop,(npr. akustični paneli Metal Buffeles, širina baffla 30mm, višina baffla 200 mm, po sistemu npr. Atena, osni raster lamel 15 cm, Polnilo je iz mineralne volne (25kg/m3) z črnim filcem na obeh straneh), v videzu lesa - L04- light maple.
Nad lamelnim stropom so položeni sloji mineralne volne, debeline 10 cm, gostote 40-70 kg/m3 (npr. Knauf NaturBoard VENTI). Plošče naj so obojekstransko kaširane z voalom (barva črna) oz. melaminska pena v ploščah. Podlaga kot je AB strop. </t>
    </r>
  </si>
  <si>
    <t>Izrez odprtin za izvedbo priklopov prezračevanja in priklopov razsvetljave ipd. količina ocenjena</t>
  </si>
  <si>
    <t>a.)  rš do 33 cm</t>
  </si>
  <si>
    <t>b) r.š. do 65 cm Z-fasada prostor N1D_02</t>
  </si>
  <si>
    <r>
      <t xml:space="preserve"> Izvedba sidranja armaturnih palic za stike starih konstrukcijskih elementov z novimi. </t>
    </r>
    <r>
      <rPr>
        <sz val="10"/>
        <rFont val="Arial"/>
        <family val="2"/>
      </rPr>
      <t>Uporabi se
injektirna masa HILTI HIT-HY 200-R V3 in sicer tako, da
se izvrta luknja globine 20 cm, očisti in se do 2/3 vrtine
napolni z injektirno maso ter vstavi armaturna palica.
Z vtiskanjem naknadno ugrajene sidrne armature.</t>
    </r>
  </si>
  <si>
    <r>
      <t xml:space="preserve">Izvedba tokretiranja obstoječih nosilnih sten v traktu C, </t>
    </r>
    <r>
      <rPr>
        <sz val="10"/>
        <rFont val="Arial"/>
        <family val="2"/>
      </rPr>
      <t>obseg del zajema vsa pripravljalna dela, za nanos 5cm torkreta, ter vstavljanjem armaturnih mrež Q503 vključno z potrebnimi distančniki (glej načrt gradbenih konstrukcij). Torkretiran beton se po nanosu gladko zabriše, ter pripravi za nanos finih ometov.</t>
    </r>
  </si>
  <si>
    <r>
      <t>Dobava in izvedba notranjih ometov (npr. strojnih mavčno-cementnih) ali klasičnih apneno-cementnih  stenskih izravnalnih  finih ometov,</t>
    </r>
    <r>
      <rPr>
        <sz val="10"/>
        <rFont val="Arial"/>
        <family val="2"/>
        <charset val="238"/>
      </rPr>
      <t xml:space="preserve"> vključno z dobavo strojne opreme in potrebnega materiala. Izvedba na vse torkretirane, zidane stene  ter preklade v sklopu zidanih sten, ter stropove(C) s predhodnim cementnim obrizgom 1:2, kompletno z vsemi transporti, napravo malt in pomožnimi deli. 
Ometi d= do 2 cm. 
Zidane stene.
</t>
    </r>
    <r>
      <rPr>
        <b/>
        <sz val="10"/>
        <rFont val="Arial"/>
        <family val="2"/>
        <charset val="238"/>
      </rPr>
      <t xml:space="preserve">OPOMBA: </t>
    </r>
    <r>
      <rPr>
        <sz val="10"/>
        <rFont val="Arial"/>
        <family val="2"/>
        <charset val="238"/>
      </rPr>
      <t>V količini niso zajete stenske površine, na katerih je predvidena mavčna stenska obloga.</t>
    </r>
    <r>
      <rPr>
        <b/>
        <sz val="10"/>
        <rFont val="Arial"/>
        <family val="2"/>
        <charset val="238"/>
      </rPr>
      <t xml:space="preserve"> Količina ocenjena glede na predvidene pozidave in ohranjanje obstoječih ometov na določenih mestih</t>
    </r>
  </si>
  <si>
    <r>
      <t>Izdelava dobava in montaža primarnih jeklenih profilov IPB240 in IPBI240, ter sekundarne konstrukcije iz profilov HOP 160/120/8</t>
    </r>
    <r>
      <rPr>
        <sz val="9"/>
        <rFont val="Arial"/>
        <family val="2"/>
      </rPr>
      <t>, kot konstrukcijskih stebrov tj.nosilnih elementov objekta Trakt C-2 nadstropje višine max do 500cm. Kvaliteta izdelave EXC3. Vsi elementi so vroče cinkani (100μm), ter dvoslojni premaz s skupno debelino 160 μm (2 x 80 μm na epoxy oz. poliuretanski osnovi) Obojestransko zaprta konstrukcija</t>
    </r>
    <r>
      <rPr>
        <b/>
        <sz val="9"/>
        <rFont val="Arial"/>
        <family val="2"/>
      </rPr>
      <t>, Trakt C, obračun po kg vgrajene obdelane in zmontirane konstrukcije</t>
    </r>
  </si>
  <si>
    <r>
      <t>Izdelava dobava in montaža primarnih jeklenih profilov IPBI240</t>
    </r>
    <r>
      <rPr>
        <sz val="9"/>
        <rFont val="Arial"/>
        <family val="2"/>
      </rPr>
      <t>, kot konstrukcije za postavitev aklimata na strehi objekta Trakt C  max do 100cm višine noge in vzdolžne prečke dolžine do 800cm. Kvaliteta izdelave EXC3. Vsi elementi so vroče cinkani (100μm), ter dvoslojni premaz s skupno debelino 160 μm (2 x 80 μm na epoxy oz. poliuretanski osnovi) odprta konstrukcija-poravnana pripravljena za montažo aklimata</t>
    </r>
    <r>
      <rPr>
        <b/>
        <sz val="9"/>
        <rFont val="Arial"/>
        <family val="2"/>
      </rPr>
      <t>, Trakt C, obračun po kg vgrajene obdelane in zmontirane konstrukcije</t>
    </r>
  </si>
  <si>
    <t>48</t>
  </si>
  <si>
    <t>49</t>
  </si>
  <si>
    <t>50</t>
  </si>
  <si>
    <t>3% nepredvidenih del</t>
  </si>
  <si>
    <t>a) Okno</t>
  </si>
  <si>
    <t>b)Zunanje žaluzije</t>
  </si>
  <si>
    <r>
      <t>ZASTEKLJENA FASADA iz Alu profilov</t>
    </r>
    <r>
      <rPr>
        <sz val="10"/>
        <rFont val="Arial"/>
        <family val="2"/>
        <charset val="238"/>
      </rPr>
      <t xml:space="preserve">
Zastekljeni deli trakta D so zasnovani kot samonosilna, toplotno izolirana fasadna konstrukcija iz stebrov in prečk (vsi zastekljeni deli so obdelani v shemah Alu del)  Vidna širina stebrov in prečk znaša 50 mm, ter ipolnjuje standard po;                                        Toplotna izolativnost po EN ISO 10077-2 - Uf &gt; 0,7 W/m2K 
Zvočna izolativnost po EN ISO 140-3 - do 48dB 
Protivlomni razred po ENV 1627 - do RC3 
Zrakotesnost po EN 12152 - razred AE 
Vodotesnost po EN 12154 - RE 1200 
Odpornost na vetrne obremenitve EN 12179 - 2,0kN/m2/3,0kN/m2 
Odpornost na udarce po EN 14019 - I5/E5                                                                                                                                                     
Osnovni profili pravokotne oblike, globina po statičnih zahtevah - vertikale od 50 do 250 mm, horizontale od 6 do 255 mm. Posebna izvedba profilov za elemente, kjer je potreben razvod kablov po konstrukciji s kanalom na notranji strani za razvod instalacij - E profili; globina E vertikal 105 in 125 mm, globina E horizontal 110 in 130 mm; za ostale globine je na voljo poseben adaprer profil za razvod kablov, ki se ga dodatno montira na notranji strani konstrukcije. Na voljo so sistemski Alu in jekleni vstavni profili za povečanje vzrajnostnega momenta profilov.  Oblika in globina pokrivnih profilov po katalogu.
Sistemski PVC adapter profili za izvedbo priključkov na ostale gradbene konstrukcije.
Konstrukcija v  izvedbi SI - visokoizolativni sistem (SI - Super Insulation), ki omogoča faktor toplotne prevodnosti konstrukcije Uf do 0,7 W/m²K (z upoštevanjem faktorja vijačnih zvez) - SI izolator posebne oblike za preprečevanje kroženja zraka v steklitvenem prostoru, steklitvena letvica v PVC ali ALU izvedbi z reflektivno površino na notranji strani za zmanjšanje toplotnih izgub zaradi radiacije. Možna je vgradnja stekel in izolacijskih polnil do debeline 86 mm in teže do 910 kg. 
Zaključki na gradbeni element morajo biti izvedeni po RAL smernicah montaže - znotraj paronepropustni, zunaj paropropustni, vodotesni.
V fasadno konstrukcijo so vstavljene sistemske rešitve kot so fiksne zasteklitve, steklo paneli, okna na primer Schüco AWS 75.SI+ in vrata na primer  Vrata SCHÜCO ADS 75 HD. HI. Skupna toplotna prevodnost fasade Ucw = 0,9 W/m2K. 
Na fasadi trakta D na vseh zasteklitvah niso predvidena zunanja senčila, zato je potrebno skladno s tehnično smernico TSG -1-004_2010 zagotoviti zaščito protisončnemu sevanju pri kateri je faktor prepustnosti celotnega sončnega obsevanja stekla g &lt; 0,5. Zasteklitev transparentnih fiksnih polj , oken in vrat (na določenih delih fasade), je sončno zaščitno troslojno steklo, Ug = 0,6 W/m2K, g = 0,35, LT = 62%, TGI distančnik stekla; ʎ=0.044 W/mK.                                                                                                                                                 Zaradi varnosti so predvidena varnostna stekla, zunanje kaljena  ESG in notranje lepljeno VSG (zaščita pred padcem v globino) ter protilvlomni razred RC2 (v pritličju).                                                                                                                          
                                                                                                                                                                                                          </t>
    </r>
    <r>
      <rPr>
        <b/>
        <sz val="10"/>
        <rFont val="Arial"/>
        <family val="2"/>
      </rPr>
      <t xml:space="preserve">SENČILA  </t>
    </r>
    <r>
      <rPr>
        <sz val="10"/>
        <rFont val="Arial"/>
        <family val="2"/>
        <charset val="238"/>
      </rPr>
      <t xml:space="preserve">                                                                                                                                                                                             Na fasadi trakta D (razen v prostorih, kjer ni potrebe) so predvidene zunanje ALU žaluzije, kot npr. Krater 130 ali enakovredno. Škatla je podometna, d =13,0cm  . Tip lamel: ALU lamele, kot npr. C 80 mm, motorni pogon.Vse v barvi po RAL 9006 
</t>
    </r>
    <r>
      <rPr>
        <b/>
        <sz val="10"/>
        <rFont val="Arial"/>
        <family val="2"/>
        <charset val="238"/>
      </rPr>
      <t xml:space="preserve">
Opomba: </t>
    </r>
    <r>
      <rPr>
        <sz val="10"/>
        <rFont val="Arial"/>
        <family val="2"/>
        <charset val="238"/>
      </rPr>
      <t>Vse mere, št. komadov in način odpiranja obvezno preveriti na objektu!
-V primeru nejasnosti kontaktirati projektanta!</t>
    </r>
  </si>
  <si>
    <r>
      <t xml:space="preserve">SPLOŠNE OPOMBE ZA okna in svetlobne kupole iz PVC profilov
PVC OKNA </t>
    </r>
    <r>
      <rPr>
        <sz val="10"/>
        <rFont val="Arial"/>
        <family val="2"/>
        <charset val="238"/>
      </rPr>
      <t xml:space="preserve">
Vsa okna v traktu C so načrtovana v PVC izvedbi, npr. Schüco Living 82 MD izpolnjuje ustrezni standard po;                                  •	razred zrakotesnosti, določen skladno s SIST EN 12207:2017 – razred 4
•	razred vodotesnosti, določen skladno s SIST EN 12208:2000 – razred 7A
•	razred odpornosti na udarni veter, določen skladno s SIST EN 12210:2016 – razred B4
•	razred mehanske odpornosti, določen skladno s SIST EN 13115:2002 – razred 1
•	razred mehanske trajnosti, določene skladno s po SIST EN 12400:2003 – razred 2
•	razred odpornosti na korozijo, določen skladno s SIST EN 1670:2007/AC:2008 – razred 5
•	ustreznost glede sproščanja nevarnih snovi .                                                                                                                                  V obstoječem delu trakta C (P +1N) so načrtovana po vzoru obstoječih, v nadzidavi trakta C (2N) pa so načrtovana kot manjša - v istem osnem ritmu. 
Profili okvirjev so iz kakovostno preverjenega, trdega PVC za visoke obremenitve. 
Okenski profil in krilo: 
osnovna gradbena globina sistema je 82 mm
- 7 komorni sistem v podboju in krilu 
- profil okvirja iz kakovostno preverjenega, trdega PVC za visoke obremenitve
Zasteklitev:
troslojna termoizolacijska zasteklitev, Ug=0,6 W/m2K,                                                                                                                       Zaradi varnosti so predvidena varnostna stekla, zunanje kaljena  ESG in notranje lepljeno VSG ter protilvlomni razred RC2 (v pritličju trakta C).       
Oprema (okna): - kombinirano odpiranje po vertikalni in horizontalni osi, kljuka sistemska, npr. Schüco.
Barva profilov: belo/belo.
Polica zunaj: Alu ekstrudirana polica, širine 250 mm, debeline 25 mm s sistemskimi zaključnimi elementi, barva RAL 9006
Polica notri: PVC polica širine 180 mm s sistemskimi zaključnimi elementi, barva RAL 9010.
Zaključki na gradbeni element morajo biti izvedeni po RAL smernicah montaže - znotraj paronepropustni, zunaj paropropustni, vodotesni.
</t>
    </r>
    <r>
      <rPr>
        <b/>
        <sz val="10"/>
        <rFont val="Arial"/>
        <family val="2"/>
        <charset val="238"/>
      </rPr>
      <t>SENČILA</t>
    </r>
    <r>
      <rPr>
        <sz val="10"/>
        <rFont val="Arial"/>
        <family val="2"/>
        <charset val="238"/>
      </rPr>
      <t xml:space="preserve">
Na fasadi trakta C (razen v prostorih, kjer ni potrebe) so predvidene zunanje ALU žaluzije, kot npr. Krater 130 ali enakovredno. Škatla je montirana vidno, nad okenskim nabitkom, dim 13,0 x 30,0 cm . Tip lamel: ALU lamele, kot npr. C 80 mm, ročni pogon na MC palico. Vse v barvi po RAL 9006.                                                                                                                                          
</t>
    </r>
    <r>
      <rPr>
        <b/>
        <sz val="10"/>
        <rFont val="Arial"/>
        <family val="2"/>
        <charset val="238"/>
      </rPr>
      <t>PVC - SVETLOBNE KUPOLE</t>
    </r>
    <r>
      <rPr>
        <sz val="10"/>
        <rFont val="Arial"/>
        <family val="2"/>
        <charset val="238"/>
      </rPr>
      <t xml:space="preserve">
Pravokotne svetlobne kupole dimenzije 90 x 120 cm so načrtovane na strehi trakta C, kot npr. Velux, kupola CFP + ISD. Namenjene so naravnemu osvetljevanju učilnic. 
-PVC okvir
-pokrivno akrilno mlečno steklo (ISD) ter spodnji fiksni element (CFP)
-termoizolativna dvoslojna zasteklitev  (73QV), z lepljenim notranjim in okrepljenim zunanjim steklom
Zaradi višine je potrebna vgradnja podaljška okvirja. 
Opremljene so s plise senčili za osnovno senčenje. Upravljajo se daljinsko na električni pogon.
</t>
    </r>
    <r>
      <rPr>
        <b/>
        <sz val="10"/>
        <rFont val="Arial"/>
        <family val="2"/>
        <charset val="238"/>
      </rPr>
      <t xml:space="preserve">
PVC – SVETLOBNE KUPOLE ZA ODVOD DIMA IN TOPLOTE - NODT</t>
    </r>
    <r>
      <rPr>
        <sz val="10"/>
        <rFont val="Arial"/>
        <family val="2"/>
        <charset val="238"/>
      </rPr>
      <t xml:space="preserve">
Pravokotne kupole, dim 100 x 100 cm ter dim. 120 x 120 cm so predvidena na strehi trakta C ter D, kot npr. Velux, kupola CSP + ISD. Namenjene se odvodu dima in toplote. Geometrična odprtina kupole 100/100 =0,88
-PVC okvir z vgrajenim električnim mehanizmom za odpiranje 
-kupola iz karila v mlečni izvedbi (ISD) 
-termoizolativna dvoslojna zasteklitev  (1073Q), z lepljenim notranjim in ojačanim zunanjim steklom
Zaradi višine je potrebna vgradnja podaljška okvirja. 
- krmilna enota (KFC 210/220) vsebuje UPS baterijo, ki skrbi za pogon ob izpadu električne energije
- dimni senzor
- stikalo za prezračevanje 
- senzor za dež
</t>
    </r>
    <r>
      <rPr>
        <b/>
        <sz val="10"/>
        <rFont val="Arial"/>
        <family val="2"/>
        <charset val="238"/>
      </rPr>
      <t xml:space="preserve">
Opomba: </t>
    </r>
    <r>
      <rPr>
        <sz val="10"/>
        <rFont val="Arial"/>
        <family val="2"/>
        <charset val="238"/>
      </rPr>
      <t>Vse mere, št. komadov in način odpiranja obvezno preveriti na objektu, končna izvedba po potrjenem detajlu!
-V primeru nejasnosti kontaktirati projektanta!</t>
    </r>
  </si>
  <si>
    <r>
      <t xml:space="preserve">ALU OKNA
</t>
    </r>
    <r>
      <rPr>
        <sz val="10"/>
        <rFont val="Arial"/>
        <family val="2"/>
        <charset val="238"/>
      </rPr>
      <t xml:space="preserve">Ostala okna so zasnovana kot npr. Schüco AWS 75.SI+. Visoko toplotno izoliran sistem za fiksne zasteklitve ter enokrilna in dvokrilna okna in balkonska vrata; SI (Super Insulation), ter izpolnjuje standard po;                                                                            Schüco AWS 75.SI+ - testi in standardi
Toplotna izolativnost po EN ISO 10077-2 - Uf = 0,9...1,6 W/m2K 
Zvočna izolativnost po EN ISO 140-3 - do 48 dB 
Protivlomni razred po ENV 1627 - do RC3 
Zrakotesnost po EN 12207 - razred 4 
Vodotesnost po EN 12208 - razred 9a 
Odpornost na udarni veter EN 12210 - razred C5/B5 
Mehanske lastnosti po EN 13115 - razred 4 
Mehanska trajnost po EN 12400 - razred 3
Podboj:  osnovna globina podboja 75 mm
Okensko krilo:  globina krila je 85 mm
Zasteklitev: troslojna termoizolacijska zasteklitev, Ug = 0,6 W/m2K,                                                                                                 Zaradi varnosti so predvidena varnostna stekla, zunanje kaljena  ESG in notranje lepljeno VSG (zaščita pred padcem v globino) ter protilvlomni razred RC2 (v pritličju).  
Zasteklitev netransparentnega dela: Alu barvana pločevina, deb. 2 mm, RAL 9006
toplotna izolacija po celotni globini osnovne funkcije fasade
Odpiranje: enokrilno, ročno,  kombinirano odpiranje po vertikalni in horizontalni osi 
Okovje: po sistemu Schüco AvanTec SimplySmart (skrito okovje)
Kljuka: sistemska Schüco ALU / INOX, barva 'natur'
Tesnjenje: po RAL smernicah motaže po obodu
Barva: elektrostatično prašno barvana po RAL - po izboru projektanta
Zvočna izolativnost: Rw + Ctr ≥ 28 dB
Zunanja polica: v ALU izvedbi - po izboru projektanta
notranja polica - PVC polica s sistemskimi zaključnimi elementi, debeline 2,5 cm, bela barva, RAL 9010
</t>
    </r>
    <r>
      <rPr>
        <b/>
        <sz val="10"/>
        <rFont val="Arial"/>
        <family val="2"/>
        <charset val="238"/>
      </rPr>
      <t>SENČILA</t>
    </r>
    <r>
      <rPr>
        <sz val="10"/>
        <rFont val="Arial"/>
        <family val="2"/>
        <charset val="238"/>
      </rPr>
      <t xml:space="preserve">
 Na fasadi trakta D (razen v prostorih, kjer ni potrebe) so predvidene zunanje ALU žaluzije, kot npr. Krater 130 ali enakovredno. Škatla je podometna, d =13,0cm  . Tip lamel: ALU lamele, kot npr. C 80 mm, motorni pogon.Vse v barvi po RAL - po izboru projektanta. 
</t>
    </r>
    <r>
      <rPr>
        <b/>
        <sz val="10"/>
        <rFont val="Arial"/>
        <family val="2"/>
        <charset val="238"/>
      </rPr>
      <t xml:space="preserve">
Opomba: </t>
    </r>
    <r>
      <rPr>
        <sz val="10"/>
        <rFont val="Arial"/>
        <family val="2"/>
        <charset val="238"/>
      </rPr>
      <t>Vse mere, št. komadov in način odpiranja obvezno preveriti na objektu!
-V primeru nejasnosti kontaktirati projektanta!</t>
    </r>
  </si>
  <si>
    <r>
      <t xml:space="preserve">ALU VRATA – navadna
</t>
    </r>
    <r>
      <rPr>
        <sz val="10"/>
        <rFont val="Arial"/>
        <family val="2"/>
        <charset val="238"/>
      </rPr>
      <t xml:space="preserve">Vrata vetrolova so načrtovana kot npr. Vrata Schüco ADS 75 HD. HI, ter ipolnjuje standard po;                                                         Schüco ADS 75 HD. HI - testi in standardi
Toplotna izolativnost po EN ISO 10077-2 - Uf = 2,0 W/m2K 
Zvočna izolativnost po EN ISO 140-3 - do 43 dB 
Protvlomni razred po ENV 1627 - do RC3
Zrakotesnost po EN 12207 - razred 2
Vodotesnost po EN 12208 - razred 5a 
Odpornost na udarni veter EN 12210 - razred 2
Mehanske lastnosti po EN 13115 - razred 3                                                                                                                                                                                                                                                                                                                               Mehanska trajnost po EN 12400 - razred 7                                                                                                                                          Visoko toplotno izolirani sistem za vrata s 75 mm osnovne gradbene globine za navznoter in navzven odpirajoča enokrilna in dvokrilna vrata za velike obremenitve (HD = Heavy Duty).  Sistem je namenjen za vstavljanje steklenih polnil, Alu izolacijskih polnil, pri uporabi posebnega profila za krilo pa tudi enostranskih in obojestranskih prektivnih polnil. Sistem omogoča izvedbo stranskih svetlob in nadsvetlob. 
Uporaba sistemskega npr. Schüco okovja omogoča izvedbo do max. višina krila 3000 mm, max. širina krila 1400 mm. in max. teža krila 200 kg. Sistem certificiran tudi za evakuacijske in panik izhode po EN 179 in EN 1125. 
Podboj in vratno krilo:  
visoko toplotno izolirani sistem za vrata 75 mm osnovne gradbene globine
zunaj in znotraj je konstrukcija površinsko poravnana, opremljena z dvema prepirnima tesniloma 
Uf=2,0 W/m2K
Transparentno polje:
troslojna termoizolacijska zasteklitev, Ug=0,6 W/m2K ali zasteklitev brez toplotnih zahtev -varnostno steklo, 
TGI distančnik stekla 
Zaradi varnosti so predvidena varnostna stekla, zunanje kaljena  ESG in notranje lepljeno VSG (zaščita pred padcem v globino) ter protilvlomni razred RC2 (v pritličju na fasadi).                                                                                                                                     Okovje: Vratna krila so opremljena s sistemskim okovjem, valjčni tečaji, cilindrični vložek, samozapiralo. Vse kljuke, ročaji po izbiri projektanta iz Schüco asortimana. Krila  lahko opremljena z »anti-panik« okovjem po  EN1125 standardu; z različnimi panik funkcijami v primeru evakuacijskih vrat, ali z elektro odklepom - po zahtevi.
Barva: elektrostatično prašno barvana po RAL - po izboru projektanta.
Zaključki na gradbeni element morajo biti izvedeni po RAL smernicah montaže - znotraj paronepropustni, zunaj paropropustni, vodotesni.
</t>
    </r>
    <r>
      <rPr>
        <b/>
        <sz val="10"/>
        <rFont val="Arial"/>
        <family val="2"/>
        <charset val="238"/>
      </rPr>
      <t xml:space="preserve">
Opomba: </t>
    </r>
    <r>
      <rPr>
        <sz val="10"/>
        <rFont val="Arial"/>
        <family val="2"/>
        <charset val="238"/>
      </rPr>
      <t>Vse mere, št. komadov in način odpiranja obvezno preveriti na objektu!
-V primeru nejasnosti kontaktirati projektanta!</t>
    </r>
  </si>
  <si>
    <r>
      <t xml:space="preserve">ALU NOTRANJA VRATA – na mejah požarnih sektorjev
</t>
    </r>
    <r>
      <rPr>
        <sz val="10"/>
        <rFont val="Arial"/>
        <family val="2"/>
        <charset val="238"/>
      </rPr>
      <t>Vgrajena so na mejah požarnih sektorjev požarno odporne izvedbe skladno z načrtom evakuacije. Načrtovana so vrata z globino podboja 80 mm kot npr. Schüco ADS 80 FR 30.  Dovoljena je le uporaba okovja in stekel ter polnih skladnih s STS 09/0078. Sistem certificiran tudi za evakuacijske in panik izhode po EN 179 in EN 1125.
Podboj:  
globina podboja 80 mm, 5-komorni ALU profili s prekinjenim toplotnim mostom, vratna konstrukcija je med podbojem in krilom površinsko poravnana.
Vratno krilo:
5 komorni profil, za požarne nenosilne konstrukcije, stekleni del - požarno steklo (kot npr. Pyrostop 36), EI30 v skladu s STS.  
Izvedba praga:
spodnji del vrat opremljen z avtomatskim tesnilom, ki se med procesom zapiranja samodejno spust
Izvedba zasteklitev: 
EI30, oprema in montaža elementov mora biti izvedena v skladu z zahtevami STS (Slovenskega tehničnega soglasja) za ta sistem. Vsi stranski zaključki iz pločevine, kakor tudi vsi spoji in obrobe, morajo biti v skladu s požarno - gradbeno - fizikalnimi zahtevami iz STS.                                                                                                                                                                                  Zaradi varnosti so predvidena varnostna stekla, zunanje kaljena  ESG in notranje lepljeno VSG.
Schüco ADS 80 FR 30 - testi in standardi: 
- Požarna odpornost po EN 13501-2 - EI130 / EI230 
- Funkcija samo zapiranja po EN 14600 - C5 
- Dimno tesnost po EN 1634-3 - razred Sm 
- Protivlomni razred po EN 1627-3 - do RC3
Nasadila: sistemska na primer Schüco cilindrična.
Okovje vrat: sistemsko – požarno - po izboru glede na zahteve v objektu, opremljena z okovjem za izhod v paniki po EN179 ali EN1125 standardu, z različnimi funkcijami v primeru evakuacijskih vrat, ali z elektro odklepom - po zahtevi iz požarnega elaborata."
Zapiralo: je samozapiralo X (v skladu s STS)
Barva: elektrostatično prašno barvana po RAL - po izboru projektanta.</t>
    </r>
    <r>
      <rPr>
        <b/>
        <sz val="10"/>
        <rFont val="Arial"/>
        <family val="2"/>
        <charset val="238"/>
      </rPr>
      <t xml:space="preserve">
Opomba: </t>
    </r>
    <r>
      <rPr>
        <sz val="10"/>
        <rFont val="Arial"/>
        <family val="2"/>
        <charset val="238"/>
      </rPr>
      <t>Vse mere, št. komadov in način odpiranja obvezno preveriti na objektu!
-V primeru nejasnosti kontaktirati projektanta!</t>
    </r>
  </si>
  <si>
    <r>
      <t xml:space="preserve">Izdelava, dobava in montaža ALU vrat, </t>
    </r>
    <r>
      <rPr>
        <sz val="10"/>
        <rFont val="Arial"/>
        <family val="2"/>
        <charset val="238"/>
      </rPr>
      <t xml:space="preserve">vključno z  obrobami, profili, vsemi mehanizmi in vsem ostalim potrebnim materialom.
</t>
    </r>
    <r>
      <rPr>
        <b/>
        <sz val="10"/>
        <rFont val="Arial"/>
        <family val="2"/>
        <charset val="238"/>
      </rPr>
      <t xml:space="preserve">V8   Notranja vrata - vstop v kuhinjo
</t>
    </r>
    <r>
      <rPr>
        <sz val="10"/>
        <rFont val="Arial"/>
        <family val="2"/>
        <charset val="238"/>
      </rPr>
      <t xml:space="preserve">ALU požarna vrata, kot npr. Schüco ADS 80 FR 
- Gradbena odprtina: 116/218 cm
- Svetli prehod: 100/210 cm
- vgradnja: AB stena deb. 30 cm 1x
- Odpiranje:  1L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polno krilo z zahtevami za požarno odpornost EI 30  EI30 v skladu s STS. . 
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kljuka iz Schüco asortimana, po EN179  
cilindrični tečaji in vložki, samozapiralo (skladno s STS)
Glej splošne opombe in sheme za ALU dela!
POZ.: V8</t>
    </r>
  </si>
  <si>
    <r>
      <t xml:space="preserve">SPLOŠNO:
JEKLENA NOTRANJA VRATA – navadna </t>
    </r>
    <r>
      <rPr>
        <sz val="11"/>
        <rFont val="Arial"/>
        <family val="2"/>
        <charset val="238"/>
      </rPr>
      <t xml:space="preserve">
so predvidena v kletnih prostorih, kot npr. Hormann. So enokrilne ali dvokrilne izvedbe. 
Vratno krilo: debeline 40mm z ozko pripiro. Spojna konstrukcija je po celotni površini zlepljena kar zagotavlja visoko stabilnost in togot krila. 
Podboji vrat: so tovarniško pred pripravljen. 
Okovje, kljuka in ključavnica: tipsko okovje , cilindrična ključavnica  , ALU tipska kljuka (kot npr. Vovko) iz nerjavega jekla.
Barva:  so v pocinkani izvedbi z visokokakovostnim prašnim premazom po RAL - po izboru projektanta.. 
</t>
    </r>
    <r>
      <rPr>
        <b/>
        <sz val="11"/>
        <rFont val="Arial"/>
        <family val="2"/>
        <charset val="238"/>
      </rPr>
      <t xml:space="preserve">JEKLENA NOTRANJA VRATA - na mejah požarnih sektorjev </t>
    </r>
    <r>
      <rPr>
        <sz val="11"/>
        <rFont val="Arial"/>
        <family val="2"/>
        <charset val="238"/>
      </rPr>
      <t xml:space="preserve">
Ognje odporna jeklena vrata so predvidena v kletni etaž, kot npr. NINZ Univer požarna vrata. So enokrilne izvedbe in požarne odpornosti EI230-SmC3..  
Vratno krilo: debeline 60mm z ozko pripiro. Spojna konstrukcija je po celotni površini zlepljena kar zagotavlja visoko stabilnost in togost krila. Koeficient toplotne prepustnosti 1,58 W/ (m²·K) in je protivlomnega razreda min RC 2. 
Podboji vrat: tovarniško predpripravljen. Debelina pločevine je 2mm. ima profiliran z utor za sistemsko tesnilo iz gume.
Okovje, kljuka in ključavnica: ognjevarna garnitura kljuk, kot npr. Hot-cil-x, po EN 179, z objektnim krogličnim ležajem iz nerjavnega jekla, samozapiralo, sistemsko trokratno okvje, cilindrična ključavnica.
Barva: v pocinkani izvedbi in visokokakovostnim prašnim premazom, RAL - po izboru projektanta.
</t>
    </r>
    <r>
      <rPr>
        <b/>
        <sz val="11"/>
        <rFont val="Arial"/>
        <family val="2"/>
        <charset val="238"/>
      </rPr>
      <t xml:space="preserve">
Opomba: </t>
    </r>
    <r>
      <rPr>
        <sz val="11"/>
        <rFont val="Arial"/>
        <family val="2"/>
        <charset val="238"/>
      </rPr>
      <t>Vse mere, št. komadov in način odpiranja obvezno preveriti na objektu!
-V primeru nejasnosti kontaktirati projektanta!</t>
    </r>
  </si>
  <si>
    <r>
      <t xml:space="preserve">Izdelava, dobava in montaža notranjih kovinskih vrat s podboji, </t>
    </r>
    <r>
      <rPr>
        <sz val="10"/>
        <rFont val="Arial"/>
        <family val="2"/>
        <charset val="238"/>
      </rPr>
      <t xml:space="preserve">vključno z  obrobami, profili, vratnimi štoperji in vsem ostalim potrebnim materialom.
</t>
    </r>
    <r>
      <rPr>
        <b/>
        <sz val="10"/>
        <rFont val="Arial"/>
        <family val="2"/>
        <charset val="238"/>
      </rPr>
      <t xml:space="preserve">V2   Kovinska notranja vrata - klet
</t>
    </r>
    <r>
      <rPr>
        <sz val="10"/>
        <rFont val="Arial"/>
        <family val="2"/>
        <charset val="238"/>
      </rPr>
      <t xml:space="preserve">Jeklena enokrilna vrata, kot npr.  Hörmann
- Gradbena odprtina: 100/215 cm
- Svetli prehod: 90/210 cm
- vgradnja: AB stena deb. 20 cm 2x
- Odpiranje:  1D, 1L
- Št. kom: 2x
</t>
    </r>
    <r>
      <rPr>
        <b/>
        <i/>
        <sz val="10"/>
        <rFont val="Arial"/>
        <family val="2"/>
        <charset val="238"/>
      </rPr>
      <t>- Podboj:</t>
    </r>
    <r>
      <rPr>
        <sz val="10"/>
        <rFont val="Arial"/>
        <family val="2"/>
        <charset val="238"/>
      </rPr>
      <t xml:space="preserve"> tovarniško predpripravljen, kot npr. 
Hörmann DryFix
</t>
    </r>
    <r>
      <rPr>
        <b/>
        <i/>
        <sz val="10"/>
        <rFont val="Arial"/>
        <family val="2"/>
        <charset val="238"/>
      </rPr>
      <t>- Vratno krilo:</t>
    </r>
    <r>
      <rPr>
        <sz val="10"/>
        <rFont val="Arial"/>
        <family val="2"/>
        <charset val="238"/>
      </rPr>
      <t xml:space="preserve">  deb. 40 mm, s trojnim utorom
pocinknana pločevina debeline 0,6 mm, polnilo v obliki satovja po veči površini zlepljeno z jekleno pločevino.
</t>
    </r>
    <r>
      <rPr>
        <b/>
        <i/>
        <sz val="10"/>
        <rFont val="Arial"/>
        <family val="2"/>
        <charset val="238"/>
      </rPr>
      <t>Kljuka, okovje, ključavnica:</t>
    </r>
    <r>
      <rPr>
        <sz val="10"/>
        <rFont val="Arial"/>
        <family val="2"/>
        <charset val="238"/>
      </rPr>
      <t xml:space="preserve"> 
tipsko okovje 
cilindrična ključavnica  
ALU tipska kljuka (kot npr. Vovko)
</t>
    </r>
    <r>
      <rPr>
        <b/>
        <i/>
        <sz val="10"/>
        <rFont val="Arial"/>
        <family val="2"/>
        <charset val="238"/>
      </rPr>
      <t>Barva:</t>
    </r>
    <r>
      <rPr>
        <sz val="10"/>
        <rFont val="Arial"/>
        <family val="2"/>
        <charset val="238"/>
      </rPr>
      <t xml:space="preserve"> 
vratno krilo in podboji v pocinkani izvedbi in visokokakovostnim prašnim premazom, RAL 7035 - svetlo siva.
Glej splošne opombe in sheme za ključavničarska dela!
POZ.: V2</t>
    </r>
  </si>
  <si>
    <r>
      <t xml:space="preserve">Izdelava, dobava in montaža notranjih kovinskih vrat s podboji, </t>
    </r>
    <r>
      <rPr>
        <sz val="10"/>
        <rFont val="Arial"/>
        <family val="2"/>
        <charset val="238"/>
      </rPr>
      <t xml:space="preserve">vključno z  obrobami, profili, vratnimi štoperji in vsem ostalim potrebnim materialom.
</t>
    </r>
    <r>
      <rPr>
        <b/>
        <sz val="10"/>
        <rFont val="Arial"/>
        <family val="2"/>
        <charset val="238"/>
      </rPr>
      <t xml:space="preserve">V3   Kovinska notranja vrata - klet
</t>
    </r>
    <r>
      <rPr>
        <sz val="10"/>
        <rFont val="Arial"/>
        <family val="2"/>
        <charset val="238"/>
      </rPr>
      <t xml:space="preserve">Jeklena enokrilna vrata, kot npr.  Hörmann
- Gradbena odprtina: 90/215 cm
- Svetli prehod: 80/210 cm
- vgradnja: AB stena deb. 20 cm 1x, AB stena 30 cm 1x
- Odpiranje:  2D
- Št. kom: 2x
</t>
    </r>
    <r>
      <rPr>
        <b/>
        <i/>
        <sz val="10"/>
        <rFont val="Arial"/>
        <family val="2"/>
        <charset val="238"/>
      </rPr>
      <t>- Podboj:</t>
    </r>
    <r>
      <rPr>
        <sz val="10"/>
        <rFont val="Arial"/>
        <family val="2"/>
        <charset val="238"/>
      </rPr>
      <t xml:space="preserve"> tovarniško predpripravljen, kot npr. 
Hörmann DryFix
</t>
    </r>
    <r>
      <rPr>
        <b/>
        <i/>
        <sz val="10"/>
        <rFont val="Arial"/>
        <family val="2"/>
        <charset val="238"/>
      </rPr>
      <t>- Vratno krilo:</t>
    </r>
    <r>
      <rPr>
        <sz val="10"/>
        <rFont val="Arial"/>
        <family val="2"/>
        <charset val="238"/>
      </rPr>
      <t xml:space="preserve">  deb. 40 mm, s trojnim utorom
pocinknana pločevina debeline 0,6 mm, polnilo v obliki satovja po veči površini zlepljeno z jekleno pločevino.
</t>
    </r>
    <r>
      <rPr>
        <b/>
        <i/>
        <sz val="10"/>
        <rFont val="Arial"/>
        <family val="2"/>
        <charset val="238"/>
      </rPr>
      <t>Kljuka, okovje, ključavnica:</t>
    </r>
    <r>
      <rPr>
        <sz val="10"/>
        <rFont val="Arial"/>
        <family val="2"/>
        <charset val="238"/>
      </rPr>
      <t xml:space="preserve"> 
tipsko okovje 
cilindrična ključavnica  
ALU tipska kljuka (kot npr. Vovko)
</t>
    </r>
    <r>
      <rPr>
        <b/>
        <i/>
        <sz val="10"/>
        <rFont val="Arial"/>
        <family val="2"/>
        <charset val="238"/>
      </rPr>
      <t>Barva:</t>
    </r>
    <r>
      <rPr>
        <sz val="10"/>
        <rFont val="Arial"/>
        <family val="2"/>
        <charset val="238"/>
      </rPr>
      <t xml:space="preserve"> 
vratno krilo in podboji v pocinkani izvedbi in visokokakovostnim prašnim premazom, RAL 7035 - svetlo siva.
Glej splošne opombe in sheme za ključavničarska dela!
POZ.: V3</t>
    </r>
  </si>
  <si>
    <r>
      <t xml:space="preserve">Izdelava, dobava in montaža notranjih kovinskih vrat s podboji, </t>
    </r>
    <r>
      <rPr>
        <sz val="10"/>
        <rFont val="Arial"/>
        <family val="2"/>
        <charset val="238"/>
      </rPr>
      <t xml:space="preserve">vključno z  obrobami, profili, vratnimi štoperji in vsem ostalim potrebnim materialom.
</t>
    </r>
    <r>
      <rPr>
        <b/>
        <sz val="10"/>
        <rFont val="Arial"/>
        <family val="2"/>
        <charset val="238"/>
      </rPr>
      <t xml:space="preserve">V4   Kovinska notranja vrata - klet
</t>
    </r>
    <r>
      <rPr>
        <sz val="10"/>
        <rFont val="Arial"/>
        <family val="2"/>
        <charset val="238"/>
      </rPr>
      <t xml:space="preserve">Jeklena dvokrilna vrata, kot npr.  Hörmann
- Gradbena odprtina: 190/215 cm
- Svetli prehod: 180/210 cm
- vgradnja: AB stena deb. 30 cm 2x
- Odpiranje:  2 L/D
- Št. kom: 2x
</t>
    </r>
    <r>
      <rPr>
        <b/>
        <i/>
        <sz val="10"/>
        <rFont val="Arial"/>
        <family val="2"/>
        <charset val="238"/>
      </rPr>
      <t>- Podboj:</t>
    </r>
    <r>
      <rPr>
        <sz val="10"/>
        <rFont val="Arial"/>
        <family val="2"/>
        <charset val="238"/>
      </rPr>
      <t xml:space="preserve"> tovarniško predpripravljen, kot npr. 
Hörmann DryFix
</t>
    </r>
    <r>
      <rPr>
        <b/>
        <i/>
        <sz val="10"/>
        <rFont val="Arial"/>
        <family val="2"/>
        <charset val="238"/>
      </rPr>
      <t>- Vratno krilo:</t>
    </r>
    <r>
      <rPr>
        <sz val="10"/>
        <rFont val="Arial"/>
        <family val="2"/>
        <charset val="238"/>
      </rPr>
      <t xml:space="preserve">  deb. 40 mm, s trojnim utorom
pocinknana pločevina debeline 0,6 mm, polnilo v obliki satovja po veči površini zlepljeno z jekleno pločevino.
</t>
    </r>
    <r>
      <rPr>
        <b/>
        <i/>
        <sz val="10"/>
        <rFont val="Arial"/>
        <family val="2"/>
        <charset val="238"/>
      </rPr>
      <t>Kljuka, okovje, ključavnica:</t>
    </r>
    <r>
      <rPr>
        <sz val="10"/>
        <rFont val="Arial"/>
        <family val="2"/>
        <charset val="238"/>
      </rPr>
      <t xml:space="preserve"> 
tipsko okovje 
cilindrična ključavnica  
ALU tipska kljuka (kot npr. Vovko)
</t>
    </r>
    <r>
      <rPr>
        <b/>
        <i/>
        <sz val="10"/>
        <rFont val="Arial"/>
        <family val="2"/>
        <charset val="238"/>
      </rPr>
      <t>Barva:</t>
    </r>
    <r>
      <rPr>
        <sz val="10"/>
        <rFont val="Arial"/>
        <family val="2"/>
        <charset val="238"/>
      </rPr>
      <t xml:space="preserve"> 
vratno krilo in podboji v pocinkani izvedbi in visokokakovostnim prašnim premazom, RAL 7035 - svetlo siva.
Glej splošne opombe in sheme za ključavničarska dela!
POZ.: V4</t>
    </r>
  </si>
  <si>
    <r>
      <t xml:space="preserve">Izdelava, dobava in montaža notranjih kovinskih vrat s podboji, </t>
    </r>
    <r>
      <rPr>
        <sz val="10"/>
        <rFont val="Arial"/>
        <family val="2"/>
        <charset val="238"/>
      </rPr>
      <t xml:space="preserve">vključno z  obrobami, profili, vratnimi štoperji in vsem ostalim potrebnim materialom.
</t>
    </r>
    <r>
      <rPr>
        <b/>
        <sz val="10"/>
        <rFont val="Arial"/>
        <family val="2"/>
        <charset val="238"/>
      </rPr>
      <t xml:space="preserve">V5   Kovinska notranja vrata - pritličje 
</t>
    </r>
    <r>
      <rPr>
        <sz val="10"/>
        <rFont val="Arial"/>
        <family val="2"/>
        <charset val="238"/>
      </rPr>
      <t xml:space="preserve">Jeklena enokrilna vrata, kot npr.  Hörmann
- Gradbena odprtina: 100/215 cm
- Svetli prehod: 90/210 cm
- vgradnja: AB stena deb. 20 cm 1x
- Odpiranje:  1D
- Št. kom:1x
</t>
    </r>
    <r>
      <rPr>
        <b/>
        <i/>
        <sz val="10"/>
        <rFont val="Arial"/>
        <family val="2"/>
        <charset val="238"/>
      </rPr>
      <t>- Podboj:</t>
    </r>
    <r>
      <rPr>
        <sz val="10"/>
        <rFont val="Arial"/>
        <family val="2"/>
        <charset val="238"/>
      </rPr>
      <t xml:space="preserve"> tovarniško predpripravljen, kot npr. 
Hörmann DryFix
</t>
    </r>
    <r>
      <rPr>
        <b/>
        <i/>
        <sz val="10"/>
        <rFont val="Arial"/>
        <family val="2"/>
        <charset val="238"/>
      </rPr>
      <t>- Vratno krilo:</t>
    </r>
    <r>
      <rPr>
        <sz val="10"/>
        <rFont val="Arial"/>
        <family val="2"/>
        <charset val="238"/>
      </rPr>
      <t xml:space="preserve">  deb. 40 mm, s trojnim utorom
pocinknana pločevina debeline 0,6 mm, polnilo v obliki satovja po veči površini zlepljeno z jekleno pločevino.
svetlobni izrez v zgornjem delu krila, zasteklitev deb. 4-6 mm 
</t>
    </r>
    <r>
      <rPr>
        <b/>
        <i/>
        <sz val="10"/>
        <rFont val="Arial"/>
        <family val="2"/>
        <charset val="238"/>
      </rPr>
      <t>Kljuka, okovje, ključavnica:</t>
    </r>
    <r>
      <rPr>
        <sz val="10"/>
        <rFont val="Arial"/>
        <family val="2"/>
        <charset val="238"/>
      </rPr>
      <t xml:space="preserve"> 
tipsko okovje 
cilindrična ključavnica  
ALU tipska kljuka (kot npr. Vovko)
</t>
    </r>
    <r>
      <rPr>
        <b/>
        <i/>
        <sz val="10"/>
        <rFont val="Arial"/>
        <family val="2"/>
        <charset val="238"/>
      </rPr>
      <t>Barva:</t>
    </r>
    <r>
      <rPr>
        <sz val="10"/>
        <rFont val="Arial"/>
        <family val="2"/>
        <charset val="238"/>
      </rPr>
      <t xml:space="preserve"> 
vratno krilo in podboji v pocinkani izvedbi in visokokakovostnim prašnim premazom, RAL 9010- bela.
Glej splošne opombe in sheme za ključavničarska dela!
POZ.: V5</t>
    </r>
  </si>
  <si>
    <r>
      <t xml:space="preserve">Izdelava, dobava in montaža notranjih kovinskih vrat s podboji, </t>
    </r>
    <r>
      <rPr>
        <sz val="10"/>
        <rFont val="Arial"/>
        <family val="2"/>
        <charset val="238"/>
      </rPr>
      <t xml:space="preserve">vključno z  obrobami, profili, vratnimi štoperji in vsem ostalim potrebnim materialom.
</t>
    </r>
    <r>
      <rPr>
        <b/>
        <sz val="10"/>
        <rFont val="Arial"/>
        <family val="2"/>
        <charset val="238"/>
      </rPr>
      <t xml:space="preserve">V6   Notranja vrata prehod proti traktu A
</t>
    </r>
    <r>
      <rPr>
        <sz val="10"/>
        <rFont val="Arial"/>
        <family val="2"/>
        <charset val="238"/>
      </rPr>
      <t xml:space="preserve">Ognje odporna jeklena enokrilna vrata, kot npr. Ninz Univer
- Gradbena odprtina: 90/215 cm
- Svetli prehod: 80/210 cm
- vgradnja: AB stena deb. 20 cm 1x
- Odpiranje:  1L
- Št. kom: 1x
Požarna odpornostt: EI30-C5
Protivlomni razred: min. RC 2
Koef. toplotne prepustnosti: 1,58 W/(m2K)
</t>
    </r>
    <r>
      <rPr>
        <b/>
        <i/>
        <sz val="10"/>
        <rFont val="Arial"/>
        <family val="2"/>
        <charset val="238"/>
      </rPr>
      <t>- Podboj:</t>
    </r>
    <r>
      <rPr>
        <sz val="10"/>
        <rFont val="Arial"/>
        <family val="2"/>
        <charset val="238"/>
      </rPr>
      <t xml:space="preserve"> tovarniško predpripravljen, kot npr. 
Univer. Debelina pločevine je 2 mm, profiliran utor za sistemsko tesnilo gume
</t>
    </r>
    <r>
      <rPr>
        <b/>
        <i/>
        <sz val="10"/>
        <rFont val="Arial"/>
        <family val="2"/>
        <charset val="238"/>
      </rPr>
      <t>- Vratno krilo:</t>
    </r>
    <r>
      <rPr>
        <sz val="10"/>
        <rFont val="Arial"/>
        <family val="2"/>
        <charset val="238"/>
      </rPr>
      <t xml:space="preserve">  deb. 60 mm z ozko pripiro
</t>
    </r>
    <r>
      <rPr>
        <b/>
        <i/>
        <sz val="10"/>
        <rFont val="Arial"/>
        <family val="2"/>
        <charset val="238"/>
      </rPr>
      <t>Kljuka, okovje, ključavnica:</t>
    </r>
    <r>
      <rPr>
        <sz val="10"/>
        <rFont val="Arial"/>
        <family val="2"/>
        <charset val="238"/>
      </rPr>
      <t xml:space="preserve"> 
ognjevarna garnitura kljuk, kot npr. Hot-cil-x, po EN 179, z objektnim krogličnim ležajem iz nerjavnega jekla
samozapiralo
sistemsko trokrako okovje
cilindrična ključavnica
</t>
    </r>
    <r>
      <rPr>
        <b/>
        <i/>
        <sz val="10"/>
        <rFont val="Arial"/>
        <family val="2"/>
        <charset val="238"/>
      </rPr>
      <t>Barva:</t>
    </r>
    <r>
      <rPr>
        <sz val="10"/>
        <rFont val="Arial"/>
        <family val="2"/>
        <charset val="238"/>
      </rPr>
      <t xml:space="preserve"> vratno krilo in podboji v pocinkani izvedbi in visokokakovostnim prašnim premazom, RAL 9010.
Glej splošne opombe in sheme za ključavničarska dela!
POZ.: V6</t>
    </r>
  </si>
  <si>
    <r>
      <t xml:space="preserve">Izdelava, dobava in montaža notranjih kovinskih vrat s podboji, </t>
    </r>
    <r>
      <rPr>
        <sz val="10"/>
        <rFont val="Arial"/>
        <family val="2"/>
        <charset val="238"/>
      </rPr>
      <t xml:space="preserve">vključno z  obrobami, profili, vratnimi štoperji in vsem ostalim potrebnim materialom.
</t>
    </r>
    <r>
      <rPr>
        <b/>
        <sz val="10"/>
        <rFont val="Arial"/>
        <family val="2"/>
        <charset val="238"/>
      </rPr>
      <t xml:space="preserve">V7   Notranja vrata 
</t>
    </r>
    <r>
      <rPr>
        <sz val="10"/>
        <rFont val="Arial"/>
        <family val="2"/>
        <charset val="238"/>
      </rPr>
      <t xml:space="preserve">Jeklena dvokrilna vrata, kot npr.  Hörmann
- Gradbena odprtina: 170/215 cm
- Svetli prehod: 160/210 cm
- vgradnja: AB stena deb. 20 cm 1x
- Odpiranje:  1 L/D
- Št. kom: 1x
</t>
    </r>
    <r>
      <rPr>
        <b/>
        <i/>
        <sz val="10"/>
        <rFont val="Arial"/>
        <family val="2"/>
        <charset val="238"/>
      </rPr>
      <t>- Podboj:</t>
    </r>
    <r>
      <rPr>
        <sz val="10"/>
        <rFont val="Arial"/>
        <family val="2"/>
        <charset val="238"/>
      </rPr>
      <t xml:space="preserve"> tovarniško predpripravljen, kot npr. 
Hörmann DryFix
</t>
    </r>
    <r>
      <rPr>
        <b/>
        <i/>
        <sz val="10"/>
        <rFont val="Arial"/>
        <family val="2"/>
        <charset val="238"/>
      </rPr>
      <t>- Vratno krilo:</t>
    </r>
    <r>
      <rPr>
        <sz val="10"/>
        <rFont val="Arial"/>
        <family val="2"/>
        <charset val="238"/>
      </rPr>
      <t xml:space="preserve">  deb. 40 mm, s trojnim utorom
pocinknana pločevina debeline 0,6 mm, polnilo v obliki satovja po veči površini zlepljeno z jekleno pločevino.
</t>
    </r>
    <r>
      <rPr>
        <b/>
        <i/>
        <sz val="10"/>
        <rFont val="Arial"/>
        <family val="2"/>
        <charset val="238"/>
      </rPr>
      <t>Kljuka, okovje, ključavnica:</t>
    </r>
    <r>
      <rPr>
        <sz val="10"/>
        <rFont val="Arial"/>
        <family val="2"/>
        <charset val="238"/>
      </rPr>
      <t xml:space="preserve"> 
tipsko okovje 
cilindrična ključavnica  
ALU tipska kljuka (kot npr. Vovko)
</t>
    </r>
    <r>
      <rPr>
        <b/>
        <i/>
        <sz val="10"/>
        <rFont val="Arial"/>
        <family val="2"/>
        <charset val="238"/>
      </rPr>
      <t>Barva:</t>
    </r>
    <r>
      <rPr>
        <sz val="10"/>
        <rFont val="Arial"/>
        <family val="2"/>
        <charset val="238"/>
      </rPr>
      <t xml:space="preserve"> 
vratno krilo in podboji v pocinkani izvedbi in visokokakovostnim prašnim premazom, RAL 9010
Glej splošne opombe in sheme za ključavničarska dela!
POZ.: V7</t>
    </r>
  </si>
  <si>
    <r>
      <t xml:space="preserve">Izdelava, dobava in montaža notranjih kovinskih vrat s podboji, </t>
    </r>
    <r>
      <rPr>
        <sz val="10"/>
        <rFont val="Arial"/>
        <family val="2"/>
        <charset val="238"/>
      </rPr>
      <t xml:space="preserve">vključno z  obrobami, profili, vratnimi štoperji in vsem ostalim potrebnim materialom.
</t>
    </r>
    <r>
      <rPr>
        <b/>
        <sz val="10"/>
        <rFont val="Arial"/>
        <family val="2"/>
        <charset val="238"/>
      </rPr>
      <t xml:space="preserve">V8   Zunanja vrata hišniška delavnica 
</t>
    </r>
    <r>
      <rPr>
        <sz val="10"/>
        <rFont val="Arial"/>
        <family val="2"/>
        <charset val="238"/>
      </rPr>
      <t xml:space="preserve">Jeklena dvokrilna vrata, kot npr.  Hörmann
- Gradbena odprtina: 240/215 cm
- Svetli prehod: 230/210 cm
- vgradnja: AB stena deb. 20 cm 1x
- Odpiranje:  1 L/D
- Št. kom: 1x
</t>
    </r>
    <r>
      <rPr>
        <b/>
        <i/>
        <sz val="10"/>
        <rFont val="Arial"/>
        <family val="2"/>
        <charset val="238"/>
      </rPr>
      <t>- Podboj:</t>
    </r>
    <r>
      <rPr>
        <sz val="10"/>
        <rFont val="Arial"/>
        <family val="2"/>
        <charset val="238"/>
      </rPr>
      <t xml:space="preserve"> tovarniško predpripravljen, kot npr. 
Hörmann DryFix
</t>
    </r>
    <r>
      <rPr>
        <b/>
        <i/>
        <sz val="10"/>
        <rFont val="Arial"/>
        <family val="2"/>
        <charset val="238"/>
      </rPr>
      <t>- Vratno krilo:</t>
    </r>
    <r>
      <rPr>
        <sz val="10"/>
        <rFont val="Arial"/>
        <family val="2"/>
        <charset val="238"/>
      </rPr>
      <t xml:space="preserve">  deb. 40 mm, s trojnim utorom
pocinknana pločevina debeline 0,6 mm, polnilo v obliki satovja po veči površini zlepljeno z jekleno pločevino.
</t>
    </r>
    <r>
      <rPr>
        <b/>
        <i/>
        <sz val="10"/>
        <rFont val="Arial"/>
        <family val="2"/>
        <charset val="238"/>
      </rPr>
      <t>Kljuka, okovje, ključavnica:</t>
    </r>
    <r>
      <rPr>
        <sz val="10"/>
        <rFont val="Arial"/>
        <family val="2"/>
        <charset val="238"/>
      </rPr>
      <t xml:space="preserve"> 
tipsko okovje 
cilindrična ključavnica  
ALU tipska kljuka (kot npr. Vovko)
</t>
    </r>
    <r>
      <rPr>
        <b/>
        <i/>
        <sz val="10"/>
        <rFont val="Arial"/>
        <family val="2"/>
        <charset val="238"/>
      </rPr>
      <t>Barva:</t>
    </r>
    <r>
      <rPr>
        <sz val="10"/>
        <rFont val="Arial"/>
        <family val="2"/>
        <charset val="238"/>
      </rPr>
      <t xml:space="preserve"> 
vratno krilo in podboji v pocinkani izvedbi in visokokakovostnim prašnim premazom, RAL 9010.
Glej splošne opombe in sheme za ključavničarska dela!
POZ.: V8</t>
    </r>
  </si>
  <si>
    <r>
      <t xml:space="preserve">Izdelava, dobava in montaža notranjih kovinskih vrat s podboji, </t>
    </r>
    <r>
      <rPr>
        <sz val="10"/>
        <rFont val="Arial"/>
        <family val="2"/>
        <charset val="238"/>
      </rPr>
      <t xml:space="preserve">vključno z  obrobami, profili, vratnimi štoperji in vsem ostalim potrebnim materialom.
</t>
    </r>
    <r>
      <rPr>
        <b/>
        <sz val="10"/>
        <rFont val="Arial"/>
        <family val="2"/>
        <charset val="238"/>
      </rPr>
      <t xml:space="preserve">V9   Notranja vrata prehod proti traktu A
</t>
    </r>
    <r>
      <rPr>
        <sz val="10"/>
        <rFont val="Arial"/>
        <family val="2"/>
        <charset val="238"/>
      </rPr>
      <t xml:space="preserve">Jeklena dvokrilna vrata, kot npr.  Hörmann
- Gradbena odprtina: 150/215 cm
- Svetli prehod: 140/210 cm
- vgradnja: AB stena deb. 20 cm 1x
- Odpiranje:  1 L/D
- Št. kom: 1x
</t>
    </r>
    <r>
      <rPr>
        <b/>
        <i/>
        <sz val="10"/>
        <rFont val="Arial"/>
        <family val="2"/>
        <charset val="238"/>
      </rPr>
      <t>- Podboj:</t>
    </r>
    <r>
      <rPr>
        <sz val="10"/>
        <rFont val="Arial"/>
        <family val="2"/>
        <charset val="238"/>
      </rPr>
      <t xml:space="preserve"> tovarniško predpripravljen, kot npr. 
Hörmann DryFix
</t>
    </r>
    <r>
      <rPr>
        <b/>
        <i/>
        <sz val="10"/>
        <rFont val="Arial"/>
        <family val="2"/>
        <charset val="238"/>
      </rPr>
      <t>- Vratno krilo:</t>
    </r>
    <r>
      <rPr>
        <sz val="10"/>
        <rFont val="Arial"/>
        <family val="2"/>
        <charset val="238"/>
      </rPr>
      <t xml:space="preserve">  deb. 40 mm, s trojnim utorom
pocinknana pločevina debeline 0,6 mm, polnilo v obliki satovja po veči površini zlepljeno z jekleno pločevino.
</t>
    </r>
    <r>
      <rPr>
        <b/>
        <i/>
        <sz val="10"/>
        <rFont val="Arial"/>
        <family val="2"/>
        <charset val="238"/>
      </rPr>
      <t>Kljuka, okovje, ključavnica:</t>
    </r>
    <r>
      <rPr>
        <sz val="10"/>
        <rFont val="Arial"/>
        <family val="2"/>
        <charset val="238"/>
      </rPr>
      <t xml:space="preserve"> 
tipsko okovje 
cilindrična ključavnica  
ALU tipska kljuka (kot npr. Vovko)
</t>
    </r>
    <r>
      <rPr>
        <b/>
        <i/>
        <sz val="10"/>
        <rFont val="Arial"/>
        <family val="2"/>
        <charset val="238"/>
      </rPr>
      <t>Barva:</t>
    </r>
    <r>
      <rPr>
        <sz val="10"/>
        <rFont val="Arial"/>
        <family val="2"/>
        <charset val="238"/>
      </rPr>
      <t xml:space="preserve"> 
vratno krilo in podboji v pocinkani izvedbi in visokokakovostnim prašnim premazom, RAL 9010.
Glej splošne opombe in sheme za ključavničarska dela!
POZ.: V9</t>
    </r>
  </si>
  <si>
    <t>REŠETKE, LESTEV, OGRAJE</t>
  </si>
  <si>
    <r>
      <t xml:space="preserve">Izdelava, dobava in montaža ALU montažnega nadstreška na obesih - TRAKT D, </t>
    </r>
    <r>
      <rPr>
        <sz val="10"/>
        <rFont val="Arial"/>
        <family val="2"/>
        <charset val="238"/>
      </rPr>
      <t>vključno s podkonstrukcijo oziroma vgradnim okvirjem, zategami, ter vsem potrebnim sidernim in vijačnim materialom.
Zunanji ALU eloksiran nadstrešek dolžine 5,0m'/1,2m'/0,3m' iz ALU eloksiranega aluminija v RAL 9006 oziroma po izboru projektanta. Montiran horizontalno nad vhodni podest z zategami pod kotom 45 stopinj. Vse v kompletu postavljeno na nosilni pravokotni okvir. Polnilo iz aluminija v enaki barvi in kvaliteti.
POZ.: ND1</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</si>
  <si>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O1 - enokrilno okno iz PVC profilov</t>
    </r>
    <r>
      <rPr>
        <sz val="10"/>
        <rFont val="Arial"/>
        <family val="2"/>
        <charset val="238"/>
      </rPr>
      <t xml:space="preserve"> (kot npr. kot npr. Schüco Living 82 MD ali podobno), </t>
    </r>
    <r>
      <rPr>
        <sz val="10"/>
        <rFont val="Arial"/>
        <family val="2"/>
      </rPr>
      <t xml:space="preserve">varnostno: kaljeno ESG + lepljeno VSG steklo. </t>
    </r>
    <r>
      <rPr>
        <sz val="10"/>
        <rFont val="Arial"/>
        <family val="2"/>
        <charset val="238"/>
      </rPr>
      <t xml:space="preserve">
- Gradbena odprtina: 92/118 cm
- Parapet 223 cm. 
- Odpiranje:  ročno - po vertikalni in horizontalni osi, po shemi
- Št. kom: 3x
Nabitek: 25 cm
Zunanja senčila: /
Glej splošne opombe in sheme za PVC dela!
POZ.: O1</t>
    </r>
  </si>
  <si>
    <r>
      <t xml:space="preserve">Izdelava, dobava in montaža PVC okna, </t>
    </r>
    <r>
      <rPr>
        <sz val="10"/>
        <rFont val="Arial"/>
        <family val="2"/>
      </rPr>
      <t xml:space="preserve">vključno s policami, obrobami, profili in vsem ostalim potrebnim materialom.
</t>
    </r>
    <r>
      <rPr>
        <b/>
        <sz val="10"/>
        <rFont val="Arial"/>
        <family val="2"/>
      </rPr>
      <t>O1a - enokrilno okno iz PVC profilov</t>
    </r>
    <r>
      <rPr>
        <sz val="10"/>
        <rFont val="Arial"/>
        <family val="2"/>
      </rPr>
      <t xml:space="preserve"> (kot npr. kot npr. Schüco Living 82 MD ali podobno), varnostno: kaljeno ESG + lepljeno VSG steklo. protivlomni razred: RC2. 
- Gradbena odprtina: 92/118 cm
- Parapet 223 cm. 
- Odpiranje:  ročno - po vertikalni in horizontalni osi, po shemi
- Št. kom: 3x
Nabitek: 25 cm
Zunanja senčila: /
Glej splošne opombe in sheme za PVC dela!
POZ.: O1a</t>
    </r>
  </si>
  <si>
    <r>
      <t xml:space="preserve">Izdelava, dobava in montaža PVC okna, </t>
    </r>
    <r>
      <rPr>
        <sz val="10"/>
        <rFont val="Arial"/>
        <family val="2"/>
      </rPr>
      <t xml:space="preserve">vključno s policami, obrobami, profili in vsem ostalim potrebnim materialom.
</t>
    </r>
    <r>
      <rPr>
        <b/>
        <sz val="10"/>
        <rFont val="Arial"/>
        <family val="2"/>
      </rPr>
      <t>O2 - dvo-krilno okno iz PVC profilov + fiksna zasteklitev iz PVC profilov</t>
    </r>
    <r>
      <rPr>
        <sz val="10"/>
        <rFont val="Arial"/>
        <family val="2"/>
      </rPr>
      <t xml:space="preserve"> (kot npr. kot npr. Schüco Living 82 MD ali podobno), varnostno: kaljeno ESG + lepljeno VSG steklo. 
- Gradbena odprtina: 177/219 cm
- Parapet 122 cm. 
- Odpiranje:  ročno - po vertikalni in horizontalni osi, po shemi                      Št. kom: 1x
Nabitek: 25 cm
Zunanja senčila: /
Glej splošne opombe in sheme za PVC dela!
POZ.: O2</t>
    </r>
  </si>
  <si>
    <r>
      <t xml:space="preserve">Izdelava, dobava in montaža PVC okna, </t>
    </r>
    <r>
      <rPr>
        <sz val="10"/>
        <rFont val="Arial"/>
        <family val="2"/>
      </rPr>
      <t xml:space="preserve">vključno s policami, obrobami, profili in vsem ostalim potrebnim materialom.
</t>
    </r>
    <r>
      <rPr>
        <b/>
        <sz val="10"/>
        <rFont val="Arial"/>
        <family val="2"/>
      </rPr>
      <t>O2a - štiri-krilno okno iz PVC profilov</t>
    </r>
    <r>
      <rPr>
        <sz val="10"/>
        <rFont val="Arial"/>
        <family val="2"/>
      </rPr>
      <t xml:space="preserve"> (kot npr. kot npr. Schüco Living 82 MD ali podobno), varnostno: kaljeno ESG + lepljeno VSG steklo. protivlomni razred: RC2.  
- Gradbena odprtina: 177/219 cm
- Parapet 122 cm. 
- Odpiranje:  ročno - po vertikalni in horizontalni osi, po shemi                      Št. kom: 1x
Nabitek: 25 cm
Zunanja senčila: /
Glej splošne opombe in sheme za PVC dela!
POZ.: O2a</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</si>
  <si>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O3 - enokrilno okno + fiksna zasteklitev iz PVC profilov</t>
    </r>
    <r>
      <rPr>
        <sz val="10"/>
        <rFont val="Arial"/>
        <family val="2"/>
        <charset val="238"/>
      </rPr>
      <t xml:space="preserve"> (kot npr. kot npr. Schüco Living 82 MD ali podobno),  varnostno: kaljeno ESG + lepljeno VSG steklo.
- Gradbena odprtina: 111/219 cm
- Parapet 122 cm. 
- Odpiranje:  ročno - po vertikalni in horizontalni osi, po shemi
- Št. kom: 1x
Nabitek: 25 cm
Zunanja senčila: /
Glej splošne opombe in sheme za PVC dela!
POZ.: O3</t>
    </r>
  </si>
  <si>
    <r>
      <t xml:space="preserve">Izdelava, dobava in montaža PVC okna, </t>
    </r>
    <r>
      <rPr>
        <sz val="10"/>
        <rFont val="Arial"/>
        <family val="2"/>
      </rPr>
      <t xml:space="preserve">vključno s policami, obrobami, profili in vsem ostalim potrebnim materialom.
</t>
    </r>
    <r>
      <rPr>
        <b/>
        <sz val="10"/>
        <rFont val="Arial"/>
        <family val="2"/>
      </rPr>
      <t xml:space="preserve">O3a- dvo krilno okno </t>
    </r>
    <r>
      <rPr>
        <sz val="10"/>
        <rFont val="Arial"/>
        <family val="2"/>
      </rPr>
      <t>(kot npr. kot npr. Schüco Living 82 MD ali podobno), varnostno: kaljeno ESG + lepljeno VSG steklo. protivlomni razred: RC2. 
- Gradbena odprtina: 111/219 cm
- Parapet 122 cm. 
- Odpiranje:  ročno - po vertikalni in horizontalni osi, po shemi
- Št. kom: 1x
Nabitek: 25 cm
Zunanja senčila: /
Glej splošne opombe in sheme za PVC dela!
POZ.: O3a</t>
    </r>
  </si>
  <si>
    <r>
      <t xml:space="preserve">Izdelava, dobava in montaža PVC okna, </t>
    </r>
    <r>
      <rPr>
        <sz val="10"/>
        <rFont val="Arial"/>
        <family val="2"/>
      </rPr>
      <t xml:space="preserve">vključno s policami, obrobami, profili in vsem ostalim potrebnim materialom.
</t>
    </r>
    <r>
      <rPr>
        <b/>
        <sz val="10"/>
        <rFont val="Arial"/>
        <family val="2"/>
      </rPr>
      <t>O4 - dvo-krilno okno iz PVC profilov  + fiksna zasteklitev iz PVC profilov</t>
    </r>
    <r>
      <rPr>
        <sz val="10"/>
        <rFont val="Arial"/>
        <family val="2"/>
      </rPr>
      <t xml:space="preserve"> (kot npr. kot npr. Schüco Living 82 MD ali podobno),varnostno: kaljeno ESG + lepljeno VSG steklo.  
- Gradbena odprtina: 188/219 cm
- Parapet 122 cm. 
- Odpiranje:  ročno - po vertikalni in horizontalni osi, po shemi
- Št. kom: 2x
Nabitek: 25 cm
Zunanja senčila: /
Glej splošne opombe in sheme za PVC dela!
POZ.: O4</t>
    </r>
  </si>
  <si>
    <r>
      <t xml:space="preserve">Izdelava, dobava in montaža PVC okna, </t>
    </r>
    <r>
      <rPr>
        <sz val="10"/>
        <rFont val="Arial"/>
        <family val="2"/>
      </rPr>
      <t xml:space="preserve">vključno s policami, obrobami, profili in vsem ostalim potrebnim materialom.
</t>
    </r>
    <r>
      <rPr>
        <b/>
        <sz val="10"/>
        <rFont val="Arial"/>
        <family val="2"/>
      </rPr>
      <t xml:space="preserve">O4a - štiri krilno okno iz PVC profilov </t>
    </r>
    <r>
      <rPr>
        <sz val="10"/>
        <rFont val="Arial"/>
        <family val="2"/>
      </rPr>
      <t xml:space="preserve"> (kot npr. kot npr. Schüco Living 82 MD ali podobno), varnostno: kaljeno ESG + lepljeno VSG steklo, protivlomni razred: RC2.  
- Gradbena odprtina: 188/219 cm
- Parapet 122 cm. 
- Odpiranje:  ročno - po vertikalni in horizontalni osi, po shemi
- Št. kom: 2x
Nabitek: 25 cm
Zunanja senčila: /
Glej splošne opombe in sheme za PVC dela!
POZ.: O4a</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</si>
  <si>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O5 - dvo-krilno okno iz PVC profilov + fiksna zasteklitev iz PVC profilov</t>
    </r>
    <r>
      <rPr>
        <sz val="10"/>
        <rFont val="Arial"/>
        <family val="2"/>
        <charset val="238"/>
      </rPr>
      <t xml:space="preserve"> (kot npr. kot npr. Schüco Living 82 MD ali podobno), varnostno: kaljeno ESG + lepljeno VSG steklo.  
- Gradbena odprtina: 211/258 cm
- Parapet 83 cm. 
- Odpiranje:  ročno - po vertikalni in horizontalni osi, po shemi
- Št. kom: 2x
Nabitek: 25 cm
Zunanja senčila: ALU zunanje žaluzije, kot npr. Medle Krater 130 ali enakovredno, vidna škatla, dim 13 x 30 cm (gxv), ALU lamele, kot npr. C 80 mm, RAL 9006, ročni pogon na MC palico 
2 kom
Glej splošne opombe in sheme za PVC dela!
POZ.: O5</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</si>
  <si>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O5a- štiri-krilno okno iz PVC profilov</t>
    </r>
    <r>
      <rPr>
        <sz val="10"/>
        <rFont val="Arial"/>
        <family val="2"/>
        <charset val="238"/>
      </rPr>
      <t xml:space="preserve"> (kot npr. kot npr. Schüco Living 82 MD ali podobno), varnostno: kaljeno ESG + lepljeno VSG steklo,  protivlomni razred: RC2. 
- Gradbena odprtina: 211/258 cm
- Parapet 83 cm. 
- Odpiranje:  ročno - po vertikalni in horizontalni osi, po shemi
- Št. kom: 1x
Nabitek: 25 cm
Zunanja senčila: Zunanja senčila: ALU zunanje žaluzije, kot npr. Medle Krater 130 ali enakovredno, vidna škatla, dim 13 x 30 cm (gxv), ALU lamele, kot npr. C 80 mm, RAL 9006, ročni pogon na MC palico 
1 kom
Glej splošne opombe in sheme za PVC dela!
</t>
    </r>
    <r>
      <rPr>
        <sz val="10"/>
        <rFont val="Arial"/>
        <family val="2"/>
      </rPr>
      <t>POZ.: O5a</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</si>
  <si>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O6 - štiri-krilno okno iz PVC profilov</t>
    </r>
    <r>
      <rPr>
        <sz val="10"/>
        <rFont val="Arial"/>
        <family val="2"/>
        <charset val="238"/>
      </rPr>
      <t xml:space="preserve"> (kot npr. kot npr. Schüco Living 82 MD ali podobno), varnostno: kaljeno ESG + lepljeno VSG steklo, protivlomni razred: RC2.  
- Gradbena odprtina: 211/342 cm (svetli prehod vrat 85/210 cm)
- Parapet 0-83 cm. 
- Odpiranje:  ročno - po vertikalni in horizontalni osi, po shemi
- Št. kom: 3x
Nabitek: 25 cm
Zunanja senčila: ALU zunanje žaluzije, kot npr. Medle Krater 130 ali enakovredno, vidna škatla, dim 13 x 30 cm (gxv), ALU lamele, kot npr. C 80 mm, RAL 9006, ročni pogon na MC palico 
3 kom
Glej splošne opombe in sheme za PVC dela!
POZ.: O6</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</si>
  <si>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O7a - dvo-krilno okno  + fiksna zasteklite iz PVC profilov</t>
    </r>
    <r>
      <rPr>
        <sz val="10"/>
        <rFont val="Arial"/>
        <family val="2"/>
        <charset val="238"/>
      </rPr>
      <t xml:space="preserve"> (kot npr. kot npr. Schüco Living 82 MD ali podobno), varnostno: kaljeno ESG + lepljeno VSG steklo, protivlomni razred: RC2. 
- Gradbena odprtina: 211-258 cm </t>
    </r>
    <r>
      <rPr>
        <i/>
        <sz val="10"/>
        <rFont val="Arial"/>
        <family val="2"/>
        <charset val="238"/>
      </rPr>
      <t>(OPOMBA: odprtine so obstoječe, obvezno preveriti dimenzije na licu mesta)</t>
    </r>
    <r>
      <rPr>
        <sz val="10"/>
        <rFont val="Arial"/>
        <family val="2"/>
        <charset val="238"/>
      </rPr>
      <t xml:space="preserve">
- Parapet 83 cm. 
- Odpiranje:  ročno - po vertikalni in horizontalni osi, po shemi
- Št. kom: 18x
Nabitek: 25 cm
Zunanja senčila: ALU zunanje žaluzije, kot npr. Medle Krater 130 ali enakovredno, vidna škatla, dim 13 x 30 cm (gxv), ALU lamele, kot npr. C 7 kom
Glej splošne opombe in sheme za PVC dela!
POZ.: O7a</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</si>
  <si>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O7 - štiri-krilno okno iz PVC profilov</t>
    </r>
    <r>
      <rPr>
        <sz val="10"/>
        <rFont val="Arial"/>
        <family val="2"/>
        <charset val="238"/>
      </rPr>
      <t xml:space="preserve"> (kot npr. kot npr. Schüco Living 82 MD ali podobno), varnostno: kaljeno ESG + lepljeno VSG steklo. 
- Gradbena odprtina: 211-258 cm </t>
    </r>
    <r>
      <rPr>
        <i/>
        <sz val="10"/>
        <rFont val="Arial"/>
        <family val="2"/>
        <charset val="238"/>
      </rPr>
      <t>(OPOMBA: odprtine so obstoječe, obvezno preveriti dimenzije na licu mesta)</t>
    </r>
    <r>
      <rPr>
        <sz val="10"/>
        <rFont val="Arial"/>
        <family val="2"/>
        <charset val="238"/>
      </rPr>
      <t xml:space="preserve">
- Parapet 83 cm. 
- Odpiranje:  ročno - po vertikalni in horizontalni osi, po shemi
- Št. kom: 11x
Nabitek: 25 cm
Zunanja senčila: ALU zunanje žaluzije, kot npr. Medle Krater 130 ali enakovredno, vidna škatla, dim 13 x 30 cm (gxv), ALU lamele, kot npr. C 80 mm, RAL 9006, ročni pogon na MC palico 
11 kom
Glej splošne opombe in sheme za PVC dela!
POZ.: O7</t>
    </r>
  </si>
  <si>
    <r>
      <t xml:space="preserve">Izdelava, dobava in montaža PVC okna, </t>
    </r>
    <r>
      <rPr>
        <sz val="10"/>
        <rFont val="Arial"/>
        <family val="2"/>
      </rPr>
      <t xml:space="preserve">vključno s policami, obrobami, profili in vsem ostalim potrebnim materialom.
</t>
    </r>
    <r>
      <rPr>
        <b/>
        <sz val="10"/>
        <rFont val="Arial"/>
        <family val="2"/>
      </rPr>
      <t>O8 - enokrilno okno + fiksna zasteklitev iz PVC profilov</t>
    </r>
    <r>
      <rPr>
        <sz val="10"/>
        <rFont val="Arial"/>
        <family val="2"/>
      </rPr>
      <t xml:space="preserve"> (kot npr. kot npr. Schüco Living 82 MD ali podobno), varnostno: kaljeno ESG + lepljeno VSG steklo. 
- Gradbena odprtina: 145/260 cm
- Parapet 77 cm. 
- Odpiranje:  ročno - po vertikalni in horizontalni osi, po shemi
- Št. kom: 1x
Nabitek: 25 cm
Zunanja senčila: ALU zunanje žaluzije, kot npr. Medle Krater 130 ali enakovredno, vidna škatla, dim 13 x 30 cm (gxv), ALU lamele, kot npr. C 80 mm, RAL 9006, ročni pogon na MC palico 
1 kom
Glej splošne opombe in sheme za PVC dela!
POZ.: O8</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</si>
  <si>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O9 - enokrilno okno + fiksna zasteklitev iz PVC profilov</t>
    </r>
    <r>
      <rPr>
        <sz val="10"/>
        <rFont val="Arial"/>
        <family val="2"/>
        <charset val="238"/>
      </rPr>
      <t xml:space="preserve"> (kot npr. kot npr. Schüco Living 82 MD ali podobno), varnostno: kaljeno ESG + lepljeno VSG steklo.  
- Gradbena odprtina: 145/235 cm
- Parapet 104 cm. 
- Odpiranje:  ročno - po vertikalni in horizontalni osi, po shemi
- Št. kom: 13x
Nabitek: 25 cm
Zunanja senčila: ALU zunanje žaluzije, kot npr. Medle Krater 130 ali enakovredno, vidna škatla, dim 13 x 30 cm, ALU lamele, kot npr. C 80 mm, RAL 9006, ročni pogon na MC palico 
13 kom
Glej splošne opombe in sheme za PVC dela!
POZ.: O9</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</si>
  <si>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O10 - enokrilno okno + fiksna zasteklitev iz PVC profilov</t>
    </r>
    <r>
      <rPr>
        <sz val="10"/>
        <rFont val="Arial"/>
        <family val="2"/>
        <charset val="238"/>
      </rPr>
      <t xml:space="preserve"> (kot npr. kot npr. Schüco Living 82 MD ali podobno), varnostno: kaljeno ESG + lepljeno VSG steklo. 
- Gradbena odprtina: 145/235 cm
- Parapet 104 cm. 
- Odpiranje:  ročno - po vertikalni in horizontalni osi, po shemi
- Št. kom: 5x
Nabitek: 25 cm
Zunanja senčila: /
Glej splošne opombe in sheme za PVC dela!
POZ.: O10</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</si>
  <si>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O11 - enokrilno okno + fiksna zasteklitev iz PVC profilov</t>
    </r>
    <r>
      <rPr>
        <sz val="10"/>
        <rFont val="Arial"/>
        <family val="2"/>
        <charset val="238"/>
      </rPr>
      <t xml:space="preserve"> (kot npr. kot npr. Schüco Living 82 MD ali podobno),varnostno: kaljeno ESG + lepljeno VSG steklo.  
- Gradbena odprtina: 145/235 cm
- Parapet 297 cm. 
- Odpiranje:  ročno - po vertikalni in horizontalni osi, po shemi
- Št. kom: 1x
Nabitek: 25 cm
Zunanja senčila: Zunanja senčila: ALU zunanje žaluzije, kot npr. Medle Krater 130 ali enakovredno, vidna škatla, dim 13 x 30 cm, ALU lamele, kot npr. C 80 mm, RAL 9006, ročni pogon na MC palico 
1 kom 
Glej splošne opombe in sheme za PVC dela!
POZ.: O11</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</si>
  <si>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O12 - enokrilno okno + fiksna zasteklitev iz PVC profilov</t>
    </r>
    <r>
      <rPr>
        <sz val="10"/>
        <rFont val="Arial"/>
        <family val="2"/>
        <charset val="238"/>
      </rPr>
      <t xml:space="preserve"> (kot npr. kot npr. Schüco Living 82 MD ali podobno). 
- Gradbena odprtina: 136/235 cm
- Parapet 104 cm. 
- Odpiranje:  ročno - po vertikalni in horizontalni osi, po shemi
- Št. kom: 1x
Nabitek: 25 cm
Zunanja senčila: /
Glej splošne opombe in sheme za PVC dela!
POZ.: O12</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</si>
  <si>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O13 - enokrilno okno iz PVC profilov</t>
    </r>
    <r>
      <rPr>
        <sz val="10"/>
        <rFont val="Arial"/>
        <family val="2"/>
        <charset val="238"/>
      </rPr>
      <t xml:space="preserve"> (kot npr. kot npr. Schüco Living 82 MD ali podobno), varnostno: kaljeno ESG + lepljeno VSG steklo. 
- Gradbena odprtina: 145/225 cm
- Parapet 114 cm. 
- Odpiranje:  ročno - po vertikalni in horizontalni osi, po shemi
- Št. kom: 1x
Nabitek: 25 cm
Zunanja senčila: /
Glej splošne opombe in sheme za PVC dela!
POZ.: O13</t>
    </r>
  </si>
  <si>
    <r>
      <t xml:space="preserve">Izdelava, dobava in montaža PVC okna, </t>
    </r>
    <r>
      <rPr>
        <sz val="10"/>
        <rFont val="Arial"/>
        <family val="2"/>
        <charset val="238"/>
      </rPr>
      <t xml:space="preserve">vključno s policami, obrobami, profili in vsem ostalim potrebnim materialom.
</t>
    </r>
    <r>
      <rPr>
        <b/>
        <sz val="10"/>
        <rFont val="Arial"/>
        <family val="2"/>
        <charset val="238"/>
      </rPr>
      <t>O16 - enokrilno okno iz PVC profilov</t>
    </r>
    <r>
      <rPr>
        <sz val="10"/>
        <rFont val="Arial"/>
        <family val="2"/>
        <charset val="238"/>
      </rPr>
      <t xml:space="preserve"> (kot npr. kot npr. Schüco Living 82 MD ali podobno), </t>
    </r>
    <r>
      <rPr>
        <sz val="10"/>
        <rFont val="Arial"/>
        <family val="2"/>
      </rPr>
      <t xml:space="preserve">varnostno: kaljeno ESG + lepljeno VSG steklo, protivlomni razred: RC2.  </t>
    </r>
    <r>
      <rPr>
        <sz val="10"/>
        <rFont val="Arial"/>
        <family val="2"/>
        <charset val="238"/>
      </rPr>
      <t xml:space="preserve"> 
- Gradbena odprtina: 60/50 cm
- Parapet 126 cm. 
- Odpiranje:  ročno - po vertikalni in horizontalni osi, po shemi
- Št. kom: 1x
Nabitek: /
Zunanja senčila: /
Glej splošne opombe in sheme za PVC dela!
POZ.: O16</t>
    </r>
  </si>
  <si>
    <r>
      <t xml:space="preserve">Izdelava, dobava in montaža ALU okna, </t>
    </r>
    <r>
      <rPr>
        <sz val="10"/>
        <rFont val="Arial"/>
        <family val="2"/>
        <charset val="238"/>
      </rPr>
      <t xml:space="preserve">vključno s policami, obrobami, profili in vsem ostalim potrebnim materialom.
</t>
    </r>
    <r>
      <rPr>
        <b/>
        <sz val="10"/>
        <rFont val="Arial"/>
        <family val="2"/>
        <charset val="238"/>
      </rPr>
      <t xml:space="preserve">O1 - enokrilno okno  iz ALU profilov + zasteklitev netransparentnega dela iz Alu pločevine </t>
    </r>
    <r>
      <rPr>
        <sz val="10"/>
        <rFont val="Arial"/>
        <family val="2"/>
        <charset val="238"/>
      </rPr>
      <t xml:space="preserve">(kot npr. kot npr. Schüco AWS 75 SI+). </t>
    </r>
    <r>
      <rPr>
        <sz val="10"/>
        <rFont val="Arial"/>
        <family val="2"/>
      </rPr>
      <t xml:space="preserve">varnostno: kaljeno ESG + lepljeno VSG steklo </t>
    </r>
    <r>
      <rPr>
        <sz val="10"/>
        <rFont val="Arial"/>
        <family val="2"/>
        <charset val="238"/>
      </rPr>
      <t xml:space="preserve">
- Gradbena odprtina: 126/302 cm
- Parapet 0 cm. 
- Odpiranje:  ročno, po shemi
- Št. kom: 1x, 
Glej splošne opombe in sheme za ALU dela!
POZ.: O1</t>
    </r>
  </si>
  <si>
    <r>
      <t xml:space="preserve">Izdelava, dobava in montaža ALU okna, </t>
    </r>
    <r>
      <rPr>
        <sz val="10"/>
        <rFont val="Arial"/>
        <family val="2"/>
        <charset val="238"/>
      </rPr>
      <t xml:space="preserve">vključno s policami, obrobami, profili in vsem ostalim potrebnim materialom.
</t>
    </r>
    <r>
      <rPr>
        <b/>
        <sz val="10"/>
        <rFont val="Arial"/>
        <family val="2"/>
        <charset val="238"/>
      </rPr>
      <t xml:space="preserve">O1a - enokrilno okno  iz ALU profilov + zasteklitev netransparentnega dela iz Alu pločevine </t>
    </r>
    <r>
      <rPr>
        <sz val="10"/>
        <rFont val="Arial"/>
        <family val="2"/>
        <charset val="238"/>
      </rPr>
      <t xml:space="preserve">(kot npr. kot npr. Schüco AWS 75 SI+), </t>
    </r>
    <r>
      <rPr>
        <sz val="10"/>
        <rFont val="Arial"/>
        <family val="2"/>
      </rPr>
      <t xml:space="preserve">varnostno: kaljeno ESG + lepljeno VSG steklo, protivlomni razred :RC2 </t>
    </r>
    <r>
      <rPr>
        <sz val="10"/>
        <rFont val="Arial"/>
        <family val="2"/>
        <charset val="238"/>
      </rPr>
      <t xml:space="preserve">
- Gradbena odprtina: 126/302 cm
- Parapet 0 cm. 
- Odpiranje:  ročno, po shemi
- Št. kom: 1x , 
Glej splošne opombe in sheme za ALU dela!
POZ.: O1a</t>
    </r>
  </si>
  <si>
    <r>
      <t xml:space="preserve">Izdelava, dobava in montaža ALU okna, </t>
    </r>
    <r>
      <rPr>
        <sz val="10"/>
        <rFont val="Arial"/>
        <family val="2"/>
        <charset val="238"/>
      </rPr>
      <t xml:space="preserve">vključno s policami, obrobami, profili in vsem ostalim potrebnim materialom.
</t>
    </r>
    <r>
      <rPr>
        <b/>
        <sz val="10"/>
        <rFont val="Arial"/>
        <family val="2"/>
        <charset val="238"/>
      </rPr>
      <t>O2 - enokrilno okno iz ALU profilov</t>
    </r>
    <r>
      <rPr>
        <sz val="10"/>
        <rFont val="Arial"/>
        <family val="2"/>
        <charset val="238"/>
      </rPr>
      <t xml:space="preserve"> (kot npr. kot npr. Schüco AWS 75 BS SI+), </t>
    </r>
    <r>
      <rPr>
        <sz val="10"/>
        <rFont val="Arial"/>
        <family val="2"/>
      </rPr>
      <t xml:space="preserve">varnostno: kaljeno ESG + lepljeno VSG steklo, protivlomni razred :RC2 </t>
    </r>
    <r>
      <rPr>
        <sz val="10"/>
        <rFont val="Arial"/>
        <family val="2"/>
        <charset val="238"/>
      </rPr>
      <t xml:space="preserve">
- Gradbena odprtina: 140/75 cm
- Parapet 173 cm. 
- Odpiranje:  ročno, po shemi
- Št. kom: 3x                                                                                           Protivlomni razred :RC2
Glej splošne opombe in sheme za ALU dela!
POZ.: O2</t>
    </r>
  </si>
  <si>
    <r>
      <t xml:space="preserve">Izdelava, dobava in montaža ALU steklenega fasadnega elementa, </t>
    </r>
    <r>
      <rPr>
        <sz val="10"/>
        <rFont val="Arial"/>
        <family val="2"/>
        <charset val="238"/>
      </rPr>
      <t xml:space="preserve">vključno s podkonstrukcijio, obrobami, profili in vsem ostalim potrebnim materialom.
</t>
    </r>
    <r>
      <rPr>
        <b/>
        <sz val="10"/>
        <rFont val="Arial"/>
        <family val="2"/>
        <charset val="238"/>
      </rPr>
      <t>SS1 - Fasadna zasteklitev z vhodnimi vrati iz ALU profilov</t>
    </r>
    <r>
      <rPr>
        <sz val="10"/>
        <rFont val="Arial"/>
        <family val="2"/>
        <charset val="238"/>
      </rPr>
      <t xml:space="preserve"> (kot npr. kot npr. Schüco FWS 50 SI), </t>
    </r>
    <r>
      <rPr>
        <sz val="10"/>
        <rFont val="Arial"/>
        <family val="2"/>
      </rPr>
      <t xml:space="preserve">varnostno: kaljeno ESG + lepljeno VSG steklo, protivlomni razred :RC2 </t>
    </r>
    <r>
      <rPr>
        <sz val="10"/>
        <rFont val="Arial"/>
        <family val="2"/>
        <charset val="238"/>
      </rPr>
      <t xml:space="preserve">
- Dimenzija: 614/313 cm
- Fasadni raster: 120 cm. 
- Št. kom: 1x
Elementi v fasadni zasteklitvi:
</t>
    </r>
    <r>
      <rPr>
        <b/>
        <sz val="10"/>
        <rFont val="Arial"/>
        <family val="2"/>
        <charset val="238"/>
      </rPr>
      <t>*FV FASADANA VRATA</t>
    </r>
    <r>
      <rPr>
        <sz val="10"/>
        <rFont val="Arial"/>
        <family val="2"/>
        <charset val="238"/>
      </rPr>
      <t xml:space="preserve"> - SCHÜCO ADS 75 HD.HI:
- dim.: 115/213
- Št kom.: 3x
- Odpiranje: 2L, 1D
</t>
    </r>
    <r>
      <rPr>
        <b/>
        <sz val="10"/>
        <rFont val="Arial"/>
        <family val="2"/>
        <charset val="238"/>
      </rPr>
      <t>*F0 FASADNO OKNO</t>
    </r>
    <r>
      <rPr>
        <sz val="10"/>
        <rFont val="Arial"/>
        <family val="2"/>
        <charset val="238"/>
      </rPr>
      <t xml:space="preserve"> - SCHÜCO AWS 75 .SI+
Št. kom.: /
</t>
    </r>
    <r>
      <rPr>
        <b/>
        <sz val="10"/>
        <rFont val="Arial"/>
        <family val="2"/>
        <charset val="238"/>
      </rPr>
      <t>*FZ - FIKSNA ZASTEKLITEV</t>
    </r>
    <r>
      <rPr>
        <sz val="10"/>
        <rFont val="Arial"/>
        <family val="2"/>
        <charset val="238"/>
      </rPr>
      <t xml:space="preserve">
Št. kom.: 3+1
</t>
    </r>
    <r>
      <rPr>
        <b/>
        <sz val="10"/>
        <rFont val="Arial"/>
        <family val="2"/>
        <charset val="238"/>
      </rPr>
      <t>*FP - FASADNI PANEL</t>
    </r>
    <r>
      <rPr>
        <sz val="10"/>
        <rFont val="Arial"/>
        <family val="2"/>
        <charset val="238"/>
      </rPr>
      <t xml:space="preserve">
Št kom.: 1x
</t>
    </r>
    <r>
      <rPr>
        <b/>
        <sz val="10"/>
        <rFont val="Arial"/>
        <family val="2"/>
        <charset val="238"/>
      </rPr>
      <t>*PL - RAZŠIRITVENA PLOČEVINA</t>
    </r>
    <r>
      <rPr>
        <sz val="10"/>
        <rFont val="Arial"/>
        <family val="2"/>
        <charset val="238"/>
      </rPr>
      <t xml:space="preserve">
št. kom.: 3x                                                                                         </t>
    </r>
    <r>
      <rPr>
        <b/>
        <sz val="10"/>
        <rFont val="Arial"/>
        <family val="2"/>
      </rPr>
      <t xml:space="preserve">*ZUNANJA SENČILA : /                                                                      </t>
    </r>
    <r>
      <rPr>
        <sz val="10"/>
        <rFont val="Arial"/>
        <family val="2"/>
        <charset val="238"/>
      </rPr>
      <t xml:space="preserve">
Glej splošne opombe in sheme za ALU dela!
POZ.: SS1</t>
    </r>
  </si>
  <si>
    <r>
      <t xml:space="preserve">Izdelava, dobava in montaža ALU steklenega fasadnega elementa, </t>
    </r>
    <r>
      <rPr>
        <sz val="10"/>
        <rFont val="Arial"/>
        <family val="2"/>
        <charset val="238"/>
      </rPr>
      <t xml:space="preserve">vključno s podkonstrukcijio, obrobami, profili in vsem ostalim potrebnim materialom.
</t>
    </r>
    <r>
      <rPr>
        <b/>
        <sz val="10"/>
        <rFont val="Arial"/>
        <family val="2"/>
        <charset val="238"/>
      </rPr>
      <t>SS2 - Fasadna zasteklitev z vhodnimi vrati iz ALU profilov</t>
    </r>
    <r>
      <rPr>
        <sz val="10"/>
        <rFont val="Arial"/>
        <family val="2"/>
        <charset val="238"/>
      </rPr>
      <t xml:space="preserve"> (kot npr. kot npr. Schüco FWS 50 SI), </t>
    </r>
    <r>
      <rPr>
        <sz val="10"/>
        <rFont val="Arial"/>
        <family val="2"/>
      </rPr>
      <t xml:space="preserve">varnostno: kaljeno ESG + lepljeno VSG steklo, protivlomni razred :RC2 </t>
    </r>
    <r>
      <rPr>
        <sz val="10"/>
        <rFont val="Arial"/>
        <family val="2"/>
        <charset val="238"/>
      </rPr>
      <t xml:space="preserve">
- Dimenzija: 1700/313 cm
- Fasadni raster: 129,5 cm. 
- Št. kom: 1x
Elementi v fasadni zasteklitvi:
</t>
    </r>
    <r>
      <rPr>
        <b/>
        <sz val="10"/>
        <rFont val="Arial"/>
        <family val="2"/>
        <charset val="238"/>
      </rPr>
      <t>*FV FASADANA VRATA</t>
    </r>
    <r>
      <rPr>
        <sz val="10"/>
        <rFont val="Arial"/>
        <family val="2"/>
        <charset val="238"/>
      </rPr>
      <t xml:space="preserve"> - SCHÜCO ADS 75 HD.HI:
- dim.: 129/213
- Št kom.: 2x
- Odpiranje: 1L, 1D
</t>
    </r>
    <r>
      <rPr>
        <b/>
        <sz val="10"/>
        <rFont val="Arial"/>
        <family val="2"/>
        <charset val="238"/>
      </rPr>
      <t>*F0 FASADNO OKNO</t>
    </r>
    <r>
      <rPr>
        <sz val="10"/>
        <rFont val="Arial"/>
        <family val="2"/>
        <charset val="238"/>
      </rPr>
      <t xml:space="preserve"> - SCHÜCO AWS 75 .SI+
Št. kom.: 3x (124,5/80 cm)
</t>
    </r>
    <r>
      <rPr>
        <b/>
        <sz val="10"/>
        <rFont val="Arial"/>
        <family val="2"/>
        <charset val="238"/>
      </rPr>
      <t>*FZ - FIKSNA ZASTEKLITEV</t>
    </r>
    <r>
      <rPr>
        <sz val="10"/>
        <rFont val="Arial"/>
        <family val="2"/>
        <charset val="238"/>
      </rPr>
      <t xml:space="preserve">
Št. kom.: 8+3+2=13x
</t>
    </r>
    <r>
      <rPr>
        <b/>
        <sz val="10"/>
        <rFont val="Arial"/>
        <family val="2"/>
        <charset val="238"/>
      </rPr>
      <t>*FP - FASADNI PANEL</t>
    </r>
    <r>
      <rPr>
        <sz val="10"/>
        <rFont val="Arial"/>
        <family val="2"/>
        <charset val="238"/>
      </rPr>
      <t xml:space="preserve">
Št kom.: /
</t>
    </r>
    <r>
      <rPr>
        <b/>
        <sz val="10"/>
        <rFont val="Arial"/>
        <family val="2"/>
        <charset val="238"/>
      </rPr>
      <t>*PL - RAZŠIRITVENA PLOČEVINA</t>
    </r>
    <r>
      <rPr>
        <sz val="10"/>
        <rFont val="Arial"/>
        <family val="2"/>
        <charset val="238"/>
      </rPr>
      <t xml:space="preserve">
št. kom.: 3x                                                                                     *</t>
    </r>
    <r>
      <rPr>
        <b/>
        <sz val="10"/>
        <rFont val="Arial"/>
        <family val="2"/>
      </rPr>
      <t>ZUNANJA SENČILA:</t>
    </r>
    <r>
      <rPr>
        <sz val="10"/>
        <rFont val="Arial"/>
        <family val="2"/>
        <charset val="238"/>
      </rPr>
      <t xml:space="preserve">
ALU zunanje žaluzije, kot npr. Medle Krater 130 ali enakovredno
skrita škatla, dim 13 x 30 cm (gxv) 
ALU lamele, kot npr. C 80 mm, RAL 9006
elektro pogon  
skupna dolžina 17,00 m,  vgradnja po navodilih proizvajalca 
Glej splošne opombe in sheme za ALU dela!
POZ.: SS2</t>
    </r>
  </si>
  <si>
    <r>
      <t xml:space="preserve">Izdelava, dobava in montaža ALU steklenega fasadnega elementa, </t>
    </r>
    <r>
      <rPr>
        <sz val="10"/>
        <rFont val="Arial"/>
        <family val="2"/>
        <charset val="238"/>
      </rPr>
      <t xml:space="preserve">vključno s podkonstrukcijio, obrobami, profili in vsem ostalim potrebnim materialom.
</t>
    </r>
    <r>
      <rPr>
        <b/>
        <sz val="10"/>
        <rFont val="Arial"/>
        <family val="2"/>
        <charset val="238"/>
      </rPr>
      <t>SS3 - Fasadna zasteklitev z vhodnimi vrati iz ALU profilov</t>
    </r>
    <r>
      <rPr>
        <sz val="10"/>
        <rFont val="Arial"/>
        <family val="2"/>
        <charset val="238"/>
      </rPr>
      <t xml:space="preserve"> (kot npr. kot npr. Schüco FWS 50 SI), </t>
    </r>
    <r>
      <rPr>
        <sz val="10"/>
        <rFont val="Arial"/>
        <family val="2"/>
      </rPr>
      <t xml:space="preserve">varnostno: kaljeno ESG + lepljeno VSG steklo, protivlomni razred :RC2 </t>
    </r>
    <r>
      <rPr>
        <sz val="10"/>
        <rFont val="Arial"/>
        <family val="2"/>
        <charset val="238"/>
      </rPr>
      <t xml:space="preserve">
- Dimenzija: 154,5/313 cm
- Fasadni raster: 120 cm. 
- Št. kom: 1x
Elementi v fasadni zasteklitvi:
</t>
    </r>
    <r>
      <rPr>
        <b/>
        <sz val="10"/>
        <rFont val="Arial"/>
        <family val="2"/>
        <charset val="238"/>
      </rPr>
      <t>*FV FASADANA VRATA</t>
    </r>
    <r>
      <rPr>
        <sz val="10"/>
        <rFont val="Arial"/>
        <family val="2"/>
        <charset val="238"/>
      </rPr>
      <t xml:space="preserve"> - SCHÜCO ADS 75 HD.HI:
- dim.: 115/213
- Št kom.: 1x
- Odpiranje: 1L
</t>
    </r>
    <r>
      <rPr>
        <b/>
        <sz val="10"/>
        <rFont val="Arial"/>
        <family val="2"/>
        <charset val="238"/>
      </rPr>
      <t>*F0 FASADNO OKNO</t>
    </r>
    <r>
      <rPr>
        <sz val="10"/>
        <rFont val="Arial"/>
        <family val="2"/>
        <charset val="238"/>
      </rPr>
      <t xml:space="preserve"> - SCHÜCO AWS 75 .SI+
Št. kom.: /
</t>
    </r>
    <r>
      <rPr>
        <b/>
        <sz val="10"/>
        <rFont val="Arial"/>
        <family val="2"/>
        <charset val="238"/>
      </rPr>
      <t>*FZ - FIKSNA ZASTEKLITEV</t>
    </r>
    <r>
      <rPr>
        <sz val="10"/>
        <rFont val="Arial"/>
        <family val="2"/>
        <charset val="238"/>
      </rPr>
      <t xml:space="preserve">
Št. kom.: 1+1=2x
</t>
    </r>
    <r>
      <rPr>
        <b/>
        <sz val="10"/>
        <rFont val="Arial"/>
        <family val="2"/>
        <charset val="238"/>
      </rPr>
      <t>*FP - FASADNI PANEL</t>
    </r>
    <r>
      <rPr>
        <sz val="10"/>
        <rFont val="Arial"/>
        <family val="2"/>
        <charset val="238"/>
      </rPr>
      <t xml:space="preserve">
Št kom.: /
</t>
    </r>
    <r>
      <rPr>
        <b/>
        <sz val="10"/>
        <rFont val="Arial"/>
        <family val="2"/>
        <charset val="238"/>
      </rPr>
      <t>*PL - RAZŠIRITVENA PLOČEVINA</t>
    </r>
    <r>
      <rPr>
        <sz val="10"/>
        <rFont val="Arial"/>
        <family val="2"/>
        <charset val="238"/>
      </rPr>
      <t xml:space="preserve">
št. kom.: 3x
Glej splošne opombe in sheme za ALU dela!
POZ.: SS3</t>
    </r>
  </si>
  <si>
    <r>
      <t xml:space="preserve">Izdelava, dobava in montaža ALU steklenega fasadnega elementa, </t>
    </r>
    <r>
      <rPr>
        <sz val="10"/>
        <rFont val="Arial"/>
        <family val="2"/>
        <charset val="238"/>
      </rPr>
      <t xml:space="preserve">vključno s podkonstrukcijio, obrobami, profili in vsem ostalim potrebnim materialom.
</t>
    </r>
    <r>
      <rPr>
        <b/>
        <sz val="10"/>
        <rFont val="Arial"/>
        <family val="2"/>
        <charset val="238"/>
      </rPr>
      <t>SS4 - Fasadna zasteklitev z vhodnimi vrati iz ALU profilov</t>
    </r>
    <r>
      <rPr>
        <sz val="10"/>
        <rFont val="Arial"/>
        <family val="2"/>
        <charset val="238"/>
      </rPr>
      <t xml:space="preserve"> (kot npr. kot npr. Schüco FWS 50 SI), </t>
    </r>
    <r>
      <rPr>
        <sz val="10"/>
        <rFont val="Arial"/>
        <family val="2"/>
      </rPr>
      <t xml:space="preserve">varnostno: kaljeno ESG + lepljeno VSG steklo, protivlomni razred :RC2  </t>
    </r>
    <r>
      <rPr>
        <sz val="10"/>
        <rFont val="Arial"/>
        <family val="2"/>
        <charset val="238"/>
      </rPr>
      <t xml:space="preserve">
- Dimenzija: 1181,5/313 cm
- Fasadni raster: 129,5 cm. 
- Št. kom: 1x
Elementi v fasadni zasteklitvi:
</t>
    </r>
    <r>
      <rPr>
        <b/>
        <sz val="10"/>
        <rFont val="Arial"/>
        <family val="2"/>
        <charset val="238"/>
      </rPr>
      <t>*FV FASADANA VRATA</t>
    </r>
    <r>
      <rPr>
        <sz val="10"/>
        <rFont val="Arial"/>
        <family val="2"/>
        <charset val="238"/>
      </rPr>
      <t xml:space="preserve"> - SCHÜCO ADS 75 HD.HI:
- dim.: /
- Št kom.: /
- Odpiranje: /
</t>
    </r>
    <r>
      <rPr>
        <b/>
        <sz val="10"/>
        <rFont val="Arial"/>
        <family val="2"/>
        <charset val="238"/>
      </rPr>
      <t>*F0 FASADNO OKNO</t>
    </r>
    <r>
      <rPr>
        <sz val="10"/>
        <rFont val="Arial"/>
        <family val="2"/>
        <charset val="238"/>
      </rPr>
      <t xml:space="preserve"> - SCHÜCO AWS 75 .SI+
Št. kom.: 3x (124,5/80 cm)
</t>
    </r>
    <r>
      <rPr>
        <b/>
        <sz val="10"/>
        <rFont val="Arial"/>
        <family val="2"/>
        <charset val="238"/>
      </rPr>
      <t>*FZ - FIKSNA ZASTEKLITEV</t>
    </r>
    <r>
      <rPr>
        <sz val="10"/>
        <rFont val="Arial"/>
        <family val="2"/>
        <charset val="238"/>
      </rPr>
      <t xml:space="preserve">
Št. kom.: 6+3=9x
</t>
    </r>
    <r>
      <rPr>
        <b/>
        <sz val="10"/>
        <rFont val="Arial"/>
        <family val="2"/>
        <charset val="238"/>
      </rPr>
      <t>*FP - FASADNI PANEL</t>
    </r>
    <r>
      <rPr>
        <sz val="10"/>
        <rFont val="Arial"/>
        <family val="2"/>
        <charset val="238"/>
      </rPr>
      <t xml:space="preserve">
Št kom.: /
</t>
    </r>
    <r>
      <rPr>
        <b/>
        <sz val="10"/>
        <rFont val="Arial"/>
        <family val="2"/>
        <charset val="238"/>
      </rPr>
      <t>*PL - RAZŠIRITVENA PLOČEVINA</t>
    </r>
    <r>
      <rPr>
        <sz val="10"/>
        <rFont val="Arial"/>
        <family val="2"/>
        <charset val="238"/>
      </rPr>
      <t xml:space="preserve">
št. kom.: 3x,                                                                                   </t>
    </r>
    <r>
      <rPr>
        <b/>
        <sz val="10"/>
        <rFont val="Arial"/>
        <family val="2"/>
      </rPr>
      <t>ZUNANJA SENČILA:</t>
    </r>
    <r>
      <rPr>
        <sz val="10"/>
        <rFont val="Arial"/>
        <family val="2"/>
        <charset val="238"/>
      </rPr>
      <t xml:space="preserve">
ALU zunanje žaluzije, kot npr. Medle Krater 130 ali enakovredno
skrita škatla, dim 13 x 30 cm (gxv) 
ALU lamele, kot npr. C 80 mm, RAL 9006
elektro pogon  
skupna dolžina 11,80 m vgradnja po navodilih proizvajalca 
Glej splošne opombe in sheme za ALU dela!
POZ.: SS4</t>
    </r>
  </si>
  <si>
    <r>
      <t xml:space="preserve">Izdelava, dobava in montaža ALU steklenega fasadnega elementa, </t>
    </r>
    <r>
      <rPr>
        <sz val="10"/>
        <rFont val="Arial"/>
        <family val="2"/>
        <charset val="238"/>
      </rPr>
      <t xml:space="preserve">vključno s podkonstrukcijio, obrobami, profili in vsem ostalim potrebnim materialom.
</t>
    </r>
    <r>
      <rPr>
        <b/>
        <sz val="10"/>
        <rFont val="Arial"/>
        <family val="2"/>
        <charset val="238"/>
      </rPr>
      <t>SS5 - Fasadna zasteklitev z vhodnimi vrati iz ALU profilov</t>
    </r>
    <r>
      <rPr>
        <sz val="10"/>
        <rFont val="Arial"/>
        <family val="2"/>
        <charset val="238"/>
      </rPr>
      <t xml:space="preserve"> (kot npr. kot npr. Schüco FWS 50 SI), </t>
    </r>
    <r>
      <rPr>
        <sz val="10"/>
        <rFont val="Arial"/>
        <family val="2"/>
      </rPr>
      <t>varnostno: kaljeno ESG + lepljeno VSG steklo</t>
    </r>
    <r>
      <rPr>
        <sz val="10"/>
        <rFont val="Arial"/>
        <family val="2"/>
        <charset val="238"/>
      </rPr>
      <t xml:space="preserve">
- Dimenzija: 614/313 cm
- Fasadni raster: 120 cm. 
- Št. kom: 1x
Elementi v fasadni zasteklitvi:
</t>
    </r>
    <r>
      <rPr>
        <b/>
        <sz val="10"/>
        <rFont val="Arial"/>
        <family val="2"/>
        <charset val="238"/>
      </rPr>
      <t>*FV FASADANA VRATA</t>
    </r>
    <r>
      <rPr>
        <sz val="10"/>
        <rFont val="Arial"/>
        <family val="2"/>
        <charset val="238"/>
      </rPr>
      <t xml:space="preserve"> - SCHÜCO ADS 75 HD.HI:
- dim.: /
- Št kom.: /
- Odpiranje: /
</t>
    </r>
    <r>
      <rPr>
        <b/>
        <sz val="10"/>
        <rFont val="Arial"/>
        <family val="2"/>
        <charset val="238"/>
      </rPr>
      <t>*F0 FASADNO OKNO</t>
    </r>
    <r>
      <rPr>
        <sz val="10"/>
        <rFont val="Arial"/>
        <family val="2"/>
        <charset val="238"/>
      </rPr>
      <t xml:space="preserve"> - SCHÜCO AWS 75 .SI+
Št. kom.: 2x (115/80 cm)
</t>
    </r>
    <r>
      <rPr>
        <b/>
        <sz val="10"/>
        <rFont val="Arial"/>
        <family val="2"/>
        <charset val="238"/>
      </rPr>
      <t>*FZ - FIKSNA ZASTEKLITEV</t>
    </r>
    <r>
      <rPr>
        <sz val="10"/>
        <rFont val="Arial"/>
        <family val="2"/>
        <charset val="238"/>
      </rPr>
      <t xml:space="preserve">
Št. kom.: 2+3=5x
</t>
    </r>
    <r>
      <rPr>
        <b/>
        <sz val="10"/>
        <rFont val="Arial"/>
        <family val="2"/>
        <charset val="238"/>
      </rPr>
      <t>*FP - FASADNI PANEL</t>
    </r>
    <r>
      <rPr>
        <sz val="10"/>
        <rFont val="Arial"/>
        <family val="2"/>
        <charset val="238"/>
      </rPr>
      <t xml:space="preserve">
Št kom.: /
</t>
    </r>
    <r>
      <rPr>
        <b/>
        <sz val="10"/>
        <rFont val="Arial"/>
        <family val="2"/>
        <charset val="238"/>
      </rPr>
      <t>*PL - RAZŠIRITVENA PLOČEVINA</t>
    </r>
    <r>
      <rPr>
        <sz val="10"/>
        <rFont val="Arial"/>
        <family val="2"/>
        <charset val="238"/>
      </rPr>
      <t xml:space="preserve">
št. kom.: 3x
Glej splošne opombe in sheme za ALU dela!
POZ.: SS5</t>
    </r>
  </si>
  <si>
    <r>
      <t xml:space="preserve">Izdelava, dobava in montaža ALU steklenega fasadnega elementa, </t>
    </r>
    <r>
      <rPr>
        <sz val="10"/>
        <rFont val="Arial"/>
        <family val="2"/>
        <charset val="238"/>
      </rPr>
      <t xml:space="preserve">vključno s podkonstrukcijio, obrobami, profili in vsem ostalim potrebnim materialom.
</t>
    </r>
    <r>
      <rPr>
        <b/>
        <sz val="10"/>
        <rFont val="Arial"/>
        <family val="2"/>
        <charset val="238"/>
      </rPr>
      <t>SS6 - Fasadna zasteklitev z vhodnimi vrati iz ALU profilov</t>
    </r>
    <r>
      <rPr>
        <sz val="10"/>
        <rFont val="Arial"/>
        <family val="2"/>
        <charset val="238"/>
      </rPr>
      <t xml:space="preserve"> (kot npr. kot npr. Schüco FWS 50 SI), </t>
    </r>
    <r>
      <rPr>
        <sz val="10"/>
        <rFont val="Arial"/>
        <family val="2"/>
      </rPr>
      <t>varnostno: kaljeno ESG + lepljeno VSG steklo.</t>
    </r>
    <r>
      <rPr>
        <sz val="10"/>
        <rFont val="Arial"/>
        <family val="2"/>
        <charset val="238"/>
      </rPr>
      <t xml:space="preserve">
- Dimenzija: 792,5/313 cm
- Fasadni raster: 129,5 cm. 
- Št. kom: 2x
Elementi v fasadni zasteklitvi:
</t>
    </r>
    <r>
      <rPr>
        <b/>
        <sz val="10"/>
        <rFont val="Arial"/>
        <family val="2"/>
        <charset val="238"/>
      </rPr>
      <t>*FV FASADANA VRATA</t>
    </r>
    <r>
      <rPr>
        <sz val="10"/>
        <rFont val="Arial"/>
        <family val="2"/>
        <charset val="238"/>
      </rPr>
      <t xml:space="preserve"> - SCHÜCO ADS 75 HD.HI:
- dim.: /
- Št kom.: /
- Odpiranje: /
</t>
    </r>
    <r>
      <rPr>
        <b/>
        <sz val="10"/>
        <rFont val="Arial"/>
        <family val="2"/>
        <charset val="238"/>
      </rPr>
      <t>*F0 FASADNO OKNO</t>
    </r>
    <r>
      <rPr>
        <sz val="10"/>
        <rFont val="Arial"/>
        <family val="2"/>
        <charset val="238"/>
      </rPr>
      <t xml:space="preserve"> - SCHÜCO AWS 75 .SI+
Št. kom.: 2x (124,5/80 cm)
</t>
    </r>
    <r>
      <rPr>
        <b/>
        <sz val="10"/>
        <rFont val="Arial"/>
        <family val="2"/>
        <charset val="238"/>
      </rPr>
      <t>*FZ - FIKSNA ZASTEKLITEV</t>
    </r>
    <r>
      <rPr>
        <sz val="10"/>
        <rFont val="Arial"/>
        <family val="2"/>
        <charset val="238"/>
      </rPr>
      <t xml:space="preserve">
Št. kom.: 2+4=6x
</t>
    </r>
    <r>
      <rPr>
        <b/>
        <sz val="10"/>
        <rFont val="Arial"/>
        <family val="2"/>
        <charset val="238"/>
      </rPr>
      <t>*FP - FASADNI PANEL</t>
    </r>
    <r>
      <rPr>
        <sz val="10"/>
        <rFont val="Arial"/>
        <family val="2"/>
        <charset val="238"/>
      </rPr>
      <t xml:space="preserve">
Št kom.: /
</t>
    </r>
    <r>
      <rPr>
        <b/>
        <sz val="10"/>
        <rFont val="Arial"/>
        <family val="2"/>
        <charset val="238"/>
      </rPr>
      <t>*PL - RAZŠIRITVENA PLOČEVINA</t>
    </r>
    <r>
      <rPr>
        <sz val="10"/>
        <rFont val="Arial"/>
        <family val="2"/>
        <charset val="238"/>
      </rPr>
      <t xml:space="preserve">
št. kom.: 3x
Glej splošne opombe in sheme za ALU dela!
POZ.: SS6</t>
    </r>
  </si>
  <si>
    <r>
      <t xml:space="preserve">Izdelava, dobava in montaža ALU steklenega fasadnega elementa, </t>
    </r>
    <r>
      <rPr>
        <sz val="10"/>
        <rFont val="Arial"/>
        <family val="2"/>
        <charset val="238"/>
      </rPr>
      <t xml:space="preserve">vključno s podkonstrukcijio, obrobami, profili in vsem ostalim potrebnim materialom.
</t>
    </r>
    <r>
      <rPr>
        <b/>
        <sz val="10"/>
        <rFont val="Arial"/>
        <family val="2"/>
        <charset val="238"/>
      </rPr>
      <t>SS7 - Fasadna zasteklitev z vhodnimi vrati iz ALU profilov</t>
    </r>
    <r>
      <rPr>
        <sz val="10"/>
        <rFont val="Arial"/>
        <family val="2"/>
        <charset val="238"/>
      </rPr>
      <t xml:space="preserve"> (kot npr. kot npr. Schüco FWS 50 SI),</t>
    </r>
    <r>
      <rPr>
        <sz val="10"/>
        <rFont val="Arial"/>
        <family val="2"/>
      </rPr>
      <t xml:space="preserve"> varnostno: kaljeno ESG + lepljeno VSG steklo, </t>
    </r>
    <r>
      <rPr>
        <sz val="10"/>
        <rFont val="Arial"/>
        <family val="2"/>
        <charset val="238"/>
      </rPr>
      <t xml:space="preserve">
- Dimenzija: 1181,5/313 cm
- Fasadni raster: 129,5 cm. 
- Št. kom: 1x
Elementi v fasadni zasteklitvi:
</t>
    </r>
    <r>
      <rPr>
        <b/>
        <sz val="10"/>
        <rFont val="Arial"/>
        <family val="2"/>
        <charset val="238"/>
      </rPr>
      <t>*FV FASADANA VRATA</t>
    </r>
    <r>
      <rPr>
        <sz val="10"/>
        <rFont val="Arial"/>
        <family val="2"/>
        <charset val="238"/>
      </rPr>
      <t xml:space="preserve"> - SCHÜCO ADS 75 HD.HI:
- dim.: /
- Št kom.: /
- Odpiranje: /
</t>
    </r>
    <r>
      <rPr>
        <b/>
        <sz val="10"/>
        <rFont val="Arial"/>
        <family val="2"/>
        <charset val="238"/>
      </rPr>
      <t>*F0 FASADNO OKNO</t>
    </r>
    <r>
      <rPr>
        <sz val="10"/>
        <rFont val="Arial"/>
        <family val="2"/>
        <charset val="238"/>
      </rPr>
      <t xml:space="preserve"> - SCHÜCO AWS 75 .SI+
Št. kom.: 3x (124,5/80 cm)
</t>
    </r>
    <r>
      <rPr>
        <b/>
        <sz val="10"/>
        <rFont val="Arial"/>
        <family val="2"/>
        <charset val="238"/>
      </rPr>
      <t>*FZ - FIKSNA ZASTEKLITEV</t>
    </r>
    <r>
      <rPr>
        <sz val="10"/>
        <rFont val="Arial"/>
        <family val="2"/>
        <charset val="238"/>
      </rPr>
      <t xml:space="preserve">
Št. kom.: 6+3=9x
</t>
    </r>
    <r>
      <rPr>
        <b/>
        <sz val="10"/>
        <rFont val="Arial"/>
        <family val="2"/>
        <charset val="238"/>
      </rPr>
      <t>*FP - FASADNI PANEL</t>
    </r>
    <r>
      <rPr>
        <sz val="10"/>
        <rFont val="Arial"/>
        <family val="2"/>
        <charset val="238"/>
      </rPr>
      <t xml:space="preserve">
Št kom.: /
</t>
    </r>
    <r>
      <rPr>
        <b/>
        <sz val="10"/>
        <rFont val="Arial"/>
        <family val="2"/>
        <charset val="238"/>
      </rPr>
      <t>*PL - RAZŠIRITVENA PLOČEVINA</t>
    </r>
    <r>
      <rPr>
        <sz val="10"/>
        <rFont val="Arial"/>
        <family val="2"/>
        <charset val="238"/>
      </rPr>
      <t xml:space="preserve">
št. kom.: 3x,                                                                                  </t>
    </r>
    <r>
      <rPr>
        <b/>
        <sz val="10"/>
        <rFont val="Arial"/>
        <family val="2"/>
      </rPr>
      <t>ZUNANJA SENČILA:</t>
    </r>
    <r>
      <rPr>
        <sz val="10"/>
        <rFont val="Arial"/>
        <family val="2"/>
        <charset val="238"/>
      </rPr>
      <t xml:space="preserve">
ALU zunanje žaluzije, kot npr. Medle Krater 130 ali enakovredno
skrita škatla, dim 13 x 30 cm (gxv) 
ALU lamele, kot npr. C 80 mm, RAL 9006
elektro pogon  
skupna dolžina 11,80 m vgradnja po navodilih proizvajalca 
Glej splošne opombe in sheme za ALU dela!
POZ.: SS7</t>
    </r>
  </si>
  <si>
    <r>
      <t xml:space="preserve">Izdelava, dobava in montaža ALU steklenega fasadnega elementa, </t>
    </r>
    <r>
      <rPr>
        <sz val="10"/>
        <rFont val="Arial"/>
        <family val="2"/>
        <charset val="238"/>
      </rPr>
      <t xml:space="preserve">vključno s podkonstrukcijio, obrobami, profili in vsem ostalim potrebnim materialom.
</t>
    </r>
    <r>
      <rPr>
        <b/>
        <sz val="10"/>
        <rFont val="Arial"/>
        <family val="2"/>
        <charset val="238"/>
      </rPr>
      <t>SS8 - Fasadna zasteklitev z vhodnimi vrati iz ALU profilov</t>
    </r>
    <r>
      <rPr>
        <sz val="10"/>
        <rFont val="Arial"/>
        <family val="2"/>
        <charset val="238"/>
      </rPr>
      <t xml:space="preserve"> (kot npr. kot npr. Schüco FWS 50 SI), </t>
    </r>
    <r>
      <rPr>
        <sz val="10"/>
        <rFont val="Arial"/>
        <family val="2"/>
      </rPr>
      <t>varnostno: kaljeno ESG + lepljeno VSG steklo.</t>
    </r>
    <r>
      <rPr>
        <sz val="10"/>
        <rFont val="Arial"/>
        <family val="2"/>
        <charset val="238"/>
      </rPr>
      <t xml:space="preserve">
- Dimenzija: 274/313 cm
- Fasadni raster: 129,5 cm. 
- Št. kom: 1x
Elementi v fasadni zasteklitvi:
</t>
    </r>
    <r>
      <rPr>
        <b/>
        <sz val="10"/>
        <rFont val="Arial"/>
        <family val="2"/>
        <charset val="238"/>
      </rPr>
      <t>*FV FASADANA VRATA</t>
    </r>
    <r>
      <rPr>
        <sz val="10"/>
        <rFont val="Arial"/>
        <family val="2"/>
        <charset val="238"/>
      </rPr>
      <t xml:space="preserve"> - SCHÜCO ADS 75 HD.HI:
- dim.: /
- Št kom.: /
- Odpiranje: /
</t>
    </r>
    <r>
      <rPr>
        <b/>
        <sz val="10"/>
        <rFont val="Arial"/>
        <family val="2"/>
        <charset val="238"/>
      </rPr>
      <t>*F0 FASADNO OKNO</t>
    </r>
    <r>
      <rPr>
        <sz val="10"/>
        <rFont val="Arial"/>
        <family val="2"/>
        <charset val="238"/>
      </rPr>
      <t xml:space="preserve"> - SCHÜCO AWS 75 .SI+
Št. kom.: 1x (124,5/80 cm)
</t>
    </r>
    <r>
      <rPr>
        <b/>
        <sz val="10"/>
        <rFont val="Arial"/>
        <family val="2"/>
        <charset val="238"/>
      </rPr>
      <t>*FZ - FIKSNA ZASTEKLITEV</t>
    </r>
    <r>
      <rPr>
        <sz val="10"/>
        <rFont val="Arial"/>
        <family val="2"/>
        <charset val="238"/>
      </rPr>
      <t xml:space="preserve">
Št. kom.: 1+1=2x
</t>
    </r>
    <r>
      <rPr>
        <b/>
        <sz val="10"/>
        <rFont val="Arial"/>
        <family val="2"/>
        <charset val="238"/>
      </rPr>
      <t>*FP - FASADNI PANEL</t>
    </r>
    <r>
      <rPr>
        <sz val="10"/>
        <rFont val="Arial"/>
        <family val="2"/>
        <charset val="238"/>
      </rPr>
      <t xml:space="preserve">
Št kom.: /
</t>
    </r>
    <r>
      <rPr>
        <b/>
        <sz val="10"/>
        <rFont val="Arial"/>
        <family val="2"/>
        <charset val="238"/>
      </rPr>
      <t>*PL - RAZŠIRITVENA PLOČEVINA</t>
    </r>
    <r>
      <rPr>
        <sz val="10"/>
        <rFont val="Arial"/>
        <family val="2"/>
        <charset val="238"/>
      </rPr>
      <t xml:space="preserve">
št. kom.: 3x                                                                                          </t>
    </r>
    <r>
      <rPr>
        <b/>
        <sz val="10"/>
        <rFont val="Arial"/>
        <family val="2"/>
      </rPr>
      <t>ZUNANJA SENČILA:</t>
    </r>
    <r>
      <rPr>
        <sz val="10"/>
        <rFont val="Arial"/>
        <family val="2"/>
      </rPr>
      <t xml:space="preserve">
ALU zunanje žaluzije, kot npr. Medle Krater 130 ali enakovredno
skrita škatla, dim 13 x 30 cm (gxv) 
ALU lamele, kot npr. C 80 mm, RAL 9006
elektro pogon  
skupna dolžina 2,80 m vgradnja po navodilih proizvajalca 
</t>
    </r>
    <r>
      <rPr>
        <sz val="10"/>
        <rFont val="Arial"/>
        <family val="2"/>
        <charset val="238"/>
      </rPr>
      <t xml:space="preserve">
Glej splošne opombe in sheme za ALU dela!
POZ.: SS8</t>
    </r>
  </si>
  <si>
    <r>
      <t xml:space="preserve">Izdelava, dobava in montaža ALU steklenega fasadnega elementa, </t>
    </r>
    <r>
      <rPr>
        <sz val="10"/>
        <rFont val="Arial"/>
        <family val="2"/>
        <charset val="238"/>
      </rPr>
      <t xml:space="preserve">vključno s podkonstrukcijio, obrobami, profili in vsem ostalim potrebnim materialom.
</t>
    </r>
    <r>
      <rPr>
        <b/>
        <sz val="10"/>
        <rFont val="Arial"/>
        <family val="2"/>
        <charset val="238"/>
      </rPr>
      <t>SS9 - Fasadna zasteklitev z vhodnimi vrati iz ALU profilov</t>
    </r>
    <r>
      <rPr>
        <sz val="10"/>
        <rFont val="Arial"/>
        <family val="2"/>
        <charset val="238"/>
      </rPr>
      <t xml:space="preserve"> (kot npr. kot npr. </t>
    </r>
    <r>
      <rPr>
        <sz val="10"/>
        <rFont val="Arial"/>
        <family val="2"/>
      </rPr>
      <t>Schüco FWS 50 SI), varnostno: kaljeno ESG + lepljeno VSG steklo.</t>
    </r>
    <r>
      <rPr>
        <sz val="10"/>
        <rFont val="Arial"/>
        <family val="2"/>
        <charset val="238"/>
      </rPr>
      <t xml:space="preserve">
- Dimenzija: 254,5/313 cm
- Fasadni raster: 120 cm. 
- Št. kom: 1x
Elementi v fasadni zasteklitvi:
</t>
    </r>
    <r>
      <rPr>
        <b/>
        <sz val="10"/>
        <rFont val="Arial"/>
        <family val="2"/>
        <charset val="238"/>
      </rPr>
      <t>*FV FASADANA VRATA</t>
    </r>
    <r>
      <rPr>
        <sz val="10"/>
        <rFont val="Arial"/>
        <family val="2"/>
        <charset val="238"/>
      </rPr>
      <t xml:space="preserve"> - SCHÜCO ADS 75 HD.HI:
- dim.: /
- Št kom.: /
- Odpiranje: /
</t>
    </r>
    <r>
      <rPr>
        <b/>
        <sz val="10"/>
        <rFont val="Arial"/>
        <family val="2"/>
        <charset val="238"/>
      </rPr>
      <t>*F0 FASADNO OKNO</t>
    </r>
    <r>
      <rPr>
        <sz val="10"/>
        <rFont val="Arial"/>
        <family val="2"/>
        <charset val="238"/>
      </rPr>
      <t xml:space="preserve"> - SCHÜCO AWS 75 .SI+
Št. kom.: 1x (115/80 cm)
</t>
    </r>
    <r>
      <rPr>
        <b/>
        <sz val="10"/>
        <rFont val="Arial"/>
        <family val="2"/>
        <charset val="238"/>
      </rPr>
      <t>*FZ - FIKSNA ZASTEKLITEV</t>
    </r>
    <r>
      <rPr>
        <sz val="10"/>
        <rFont val="Arial"/>
        <family val="2"/>
        <charset val="238"/>
      </rPr>
      <t xml:space="preserve">
Št. kom.: 1+1=2x
</t>
    </r>
    <r>
      <rPr>
        <b/>
        <sz val="10"/>
        <rFont val="Arial"/>
        <family val="2"/>
        <charset val="238"/>
      </rPr>
      <t>*FP - FASADNI PANEL</t>
    </r>
    <r>
      <rPr>
        <sz val="10"/>
        <rFont val="Arial"/>
        <family val="2"/>
        <charset val="238"/>
      </rPr>
      <t xml:space="preserve">
Št kom.: /
</t>
    </r>
    <r>
      <rPr>
        <b/>
        <sz val="10"/>
        <rFont val="Arial"/>
        <family val="2"/>
        <charset val="238"/>
      </rPr>
      <t>*PL - RAZŠIRITVENA PLOČEVINA</t>
    </r>
    <r>
      <rPr>
        <sz val="10"/>
        <rFont val="Arial"/>
        <family val="2"/>
        <charset val="238"/>
      </rPr>
      <t xml:space="preserve">
št. kom.: 3x                                                                                                                                    </t>
    </r>
    <r>
      <rPr>
        <b/>
        <sz val="10"/>
        <rFont val="Arial"/>
        <family val="2"/>
      </rPr>
      <t>ZUNANJA SENČILA:</t>
    </r>
    <r>
      <rPr>
        <sz val="10"/>
        <rFont val="Arial"/>
        <family val="2"/>
        <charset val="238"/>
      </rPr>
      <t xml:space="preserve">
ALU zunanje žaluzije, kot npr. Medle Krater 130 ali enakovredno
skrita škatla, dim 13 x 30 cm (gxv) 
ALU lamele, kot npr. C 80 mm, RAL 9006
elektro pogon  
skupna dolžina 2,55 m vgradnja po navodilih proizvajalca 
Glej splošne opombe in sheme za ALU dela!
POZ.: SS9</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</si>
  <si>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V1   Notranja vrata - prehod proti traktu A</t>
    </r>
    <r>
      <rPr>
        <sz val="10"/>
        <rFont val="Arial"/>
        <family val="2"/>
        <charset val="238"/>
      </rPr>
      <t xml:space="preserve">
ALU požarna vrata, kot npr. Schüco ADS 80 FR 
- Gradbena odprtina: 116/261 cm
- Svetli prehod: 100/210 cm
- vgradnja: AB stena deb. 30 cm 1x
- Odpiranje:  1L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t>
    </r>
    <r>
      <rPr>
        <sz val="10"/>
        <rFont val="Arial"/>
        <family val="2"/>
      </rPr>
      <t xml:space="preserve">Varnostno: kaljeno ESG + lepljeno VSG steklo.  </t>
    </r>
    <r>
      <rPr>
        <sz val="10"/>
        <rFont val="Arial"/>
        <family val="2"/>
        <charset val="238"/>
      </rPr>
      <t xml:space="preserve">                                     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letev po EN 1125  
cilindrični tečaji in vložki, samozapiralo (skladno s STS)
Glej splošne opombe in sheme za ALU dela!
POZ.: V1</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</si>
  <si>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V2   Sestavljen element - prehod proti traktu A
</t>
    </r>
    <r>
      <rPr>
        <sz val="10"/>
        <rFont val="Arial"/>
        <family val="2"/>
        <charset val="238"/>
      </rPr>
      <t xml:space="preserve">ALU požarna vrata, kot npr. Schüco ADS 80 FR 
- Gradbena odprtina: 201/261 cm
- Svetli prehod: 100/210 cm
- vgradnja: AB stena deb. 30 cm 1x
- Odpiranje:  1L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 </t>
    </r>
    <r>
      <rPr>
        <sz val="10"/>
        <rFont val="Arial"/>
        <family val="2"/>
      </rPr>
      <t xml:space="preserve">Varnostno: kaljeno ESG + lepljeno VSG steklo.  . </t>
    </r>
    <r>
      <rPr>
        <sz val="10"/>
        <rFont val="Arial"/>
        <family val="2"/>
        <charset val="238"/>
      </rPr>
      <t xml:space="preserve">
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letev po EN 1125  
cilindrični tečaji in vložki, samozapiralo (skladno s STS)
Glej splošne opombe in sheme za ALU dela!
POZ.: V2</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</si>
  <si>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V3   Vetrolov glavnega vhoda 
</t>
    </r>
    <r>
      <rPr>
        <sz val="10"/>
        <rFont val="Arial"/>
        <family val="2"/>
        <charset val="238"/>
      </rPr>
      <t xml:space="preserve">ALU vrata, kot npr. Schüco ADS 75 HD.HI
- Gradbena odprtina: 739,5/357 cm
- Svetli prehod: 100/210 cm (3x)
- vgradnja: AB stena deb. 20-30 cm 1x
- Odpiranje:  1L/D
- Št. kom: 1x
Protivlomni razred: do RC3
</t>
    </r>
    <r>
      <rPr>
        <b/>
        <i/>
        <sz val="10"/>
        <rFont val="Arial"/>
        <family val="2"/>
        <charset val="238"/>
      </rPr>
      <t>- Podboj in vratno krilo:</t>
    </r>
    <r>
      <rPr>
        <sz val="10"/>
        <rFont val="Arial"/>
        <family val="2"/>
        <charset val="238"/>
      </rPr>
      <t xml:space="preserve"> 
-visoko toplotno izolirani sistem za vrata 75 mm osnovne gradbene globine
-zunaj in znotraj je konstrukcija površinsko poravnana, opremljena z dvema prepirnima tesniloma 
Uf=2,0 W/m2K
Transparentno polje:
-zasteklitev brez toplotnih zahtev 
-</t>
    </r>
    <r>
      <rPr>
        <sz val="10"/>
        <rFont val="Arial"/>
        <family val="2"/>
      </rPr>
      <t xml:space="preserve">varnostno: kaljeno ESG + lepljeno VSG steklo.  </t>
    </r>
    <r>
      <rPr>
        <sz val="10"/>
        <rFont val="Arial"/>
        <family val="2"/>
        <charset val="238"/>
      </rPr>
      <t xml:space="preserve">
Nad spuščenim stropom so polni paneli
pločevina s polnilom iz kamene volne
</t>
    </r>
    <r>
      <rPr>
        <b/>
        <i/>
        <sz val="10"/>
        <rFont val="Arial"/>
        <family val="2"/>
        <charset val="238"/>
      </rPr>
      <t>- Okovje, kljuka in ključavnica:</t>
    </r>
    <r>
      <rPr>
        <sz val="10"/>
        <rFont val="Arial"/>
        <family val="2"/>
        <charset val="238"/>
      </rPr>
      <t xml:space="preserve"> panik kljuka po EN 179,
samozapiralo, sistemsko Schüco okovje, valjčni tečaji, cilindrični vložek
Glej splošne opombe in sheme za ALU dela!
POZ.: V3</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</si>
  <si>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V4   Vrata - glavni vhod jedilnica
</t>
    </r>
    <r>
      <rPr>
        <sz val="10"/>
        <rFont val="Arial"/>
        <family val="2"/>
        <charset val="238"/>
      </rPr>
      <t xml:space="preserve">ALU požarna vrata, kot npr. Schüco ADS 80 FR 
- Gradbena odprtina: 454/357 cm
- Svetli prehod: 200/210 cm
- vgradnja: AB stena deb. 30 cm 1x
- Odpiranje:  1L/D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 </t>
    </r>
    <r>
      <rPr>
        <sz val="10"/>
        <rFont val="Arial"/>
        <family val="2"/>
      </rPr>
      <t xml:space="preserve">varnostno: kaljeno ESG + lepljeno VSG steklo.   </t>
    </r>
    <r>
      <rPr>
        <sz val="10"/>
        <rFont val="Arial"/>
        <family val="2"/>
        <charset val="238"/>
      </rPr>
      <t xml:space="preserve">
Izvedba praga - spodnji del vrat opremljen z avtomatskim tesnilom, ki se med procesom zapiranja samodejno spusti. 
Nad spuščenim stropom so polni paneli. pločevina z ognjeodpornim polnilom.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letev po EN 1125  
cilindrični tečaji in vložki, samozapiralo (skladno s STS)
Glej splošne opombe in sheme za ALU dela!
POZ.: V4</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</si>
  <si>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V5   Notranja vrata - hodnik v pritličju
</t>
    </r>
    <r>
      <rPr>
        <sz val="10"/>
        <rFont val="Arial"/>
        <family val="2"/>
        <charset val="238"/>
      </rPr>
      <t xml:space="preserve">ALU požarna vrata, kot npr. Schüco ADS 80 FR 
- Gradbena odprtina: 159/357 cm
- Svetli prehod: 100/210 cm
- vgradnja: AB stena deb. 30 cm 1x
- Odpiranje:  1L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 </t>
    </r>
    <r>
      <rPr>
        <sz val="10"/>
        <rFont val="Arial"/>
        <family val="2"/>
      </rPr>
      <t xml:space="preserve">varnostno: kaljeno ESG + lepljeno VSG steklo. </t>
    </r>
    <r>
      <rPr>
        <sz val="10"/>
        <rFont val="Arial"/>
        <family val="2"/>
        <charset val="238"/>
      </rPr>
      <t xml:space="preserve">
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letev po EN 1125  
cilindrični tečaji in vložki, samozapiralo (skladno s STS)
Montaža: sestavljen element se montira v tipski vratni portal za montažo vrat in se z obeh strani zapre z ognjevarno MK oblogo
Glej splošne opombe in sheme za ALU dela!
POZ.: V5</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</si>
  <si>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V6   Notranja vrata - hodnik v pritličju
</t>
    </r>
    <r>
      <rPr>
        <sz val="10"/>
        <rFont val="Arial"/>
        <family val="2"/>
        <charset val="238"/>
      </rPr>
      <t xml:space="preserve">ALU vrata, kot npr. Schüco ADS 75 HD.HI
- Gradbena odprtina: 152/343 cm
- Svetli prehod: 100/210 cm
- vgradnja: AB stena deb. 30 cm oz. MK stena deb. 20 cm 1x
- Odpiranje:  1L
- Št. kom: 1x
Protivlomni razred: do RC3
</t>
    </r>
    <r>
      <rPr>
        <b/>
        <i/>
        <sz val="10"/>
        <rFont val="Arial"/>
        <family val="2"/>
        <charset val="238"/>
      </rPr>
      <t>- Podboj in vratno krilo:</t>
    </r>
    <r>
      <rPr>
        <sz val="10"/>
        <rFont val="Arial"/>
        <family val="2"/>
        <charset val="238"/>
      </rPr>
      <t xml:space="preserve"> 
-visoko toplotno izolirani sistem za vrata 75 mm osnovne gradbene globine
-zunaj in znotraj je konstrukcija površinsko poravnana, opremljena z dvema prepirnima tesniloma 
Uf=2,0 W/m2K
Transparentno polje:
-zasteklitev brez toplotnih zahtev 
</t>
    </r>
    <r>
      <rPr>
        <sz val="10"/>
        <rFont val="Arial"/>
        <family val="2"/>
      </rPr>
      <t>Varnostno: kaljeno ESG + lepljeno VSG steklo.</t>
    </r>
    <r>
      <rPr>
        <sz val="10"/>
        <rFont val="Arial"/>
        <family val="2"/>
        <charset val="238"/>
      </rPr>
      <t xml:space="preserve">                                     </t>
    </r>
    <r>
      <rPr>
        <b/>
        <i/>
        <sz val="10"/>
        <rFont val="Arial"/>
        <family val="2"/>
        <charset val="238"/>
      </rPr>
      <t>- Okovje, kljuka in ključavnica:</t>
    </r>
    <r>
      <rPr>
        <sz val="10"/>
        <rFont val="Arial"/>
        <family val="2"/>
        <charset val="238"/>
      </rPr>
      <t xml:space="preserve"> panik letev po EN 1125, sistemsko Schüco okovje, valjčni tečaji, cilindrični vložek
Glej splošne opombe in sheme za ALU dela!
POZ.: V6</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</si>
  <si>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V7   Notranja vrata - hodnik v pritličju
</t>
    </r>
    <r>
      <rPr>
        <sz val="10"/>
        <rFont val="Arial"/>
        <family val="2"/>
        <charset val="238"/>
      </rPr>
      <t xml:space="preserve">ALU požarna vrata, kot npr. Schüco ADS 80 FR 
- Gradbena odprtina: 152,5/261 cm
- Svetli prehod: 100/210 cm
- vgradnja: AB stena deb. 30 cm 1x
- Odpiranje:  1D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 
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letev po EN 1125  
cilindrični tečaji in vložki, samozapiralo (skladno s STS),                 </t>
    </r>
    <r>
      <rPr>
        <sz val="10"/>
        <rFont val="Arial"/>
        <family val="2"/>
      </rPr>
      <t>Varnostno: kaljeno ESG + lepljeno VSG steklo.</t>
    </r>
    <r>
      <rPr>
        <sz val="10"/>
        <rFont val="Arial"/>
        <family val="2"/>
        <charset val="238"/>
      </rPr>
      <t xml:space="preserve">
Glej splošne opombe in sheme za ALU dela!
POZ.: V7</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</si>
  <si>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V9  Notranja vrata prehod proti traktu C v prvem nadstropju
</t>
    </r>
    <r>
      <rPr>
        <sz val="10"/>
        <rFont val="Arial"/>
        <family val="2"/>
        <charset val="238"/>
      </rPr>
      <t xml:space="preserve">ALU požarna vrata, kot npr. Schüco ADS 80 FR 
- Gradbena odprtina: 154,5/261 cm
- Svetli prehod: 100/210 cm
- vgradnja: AB stena deb. 30 cm 1x
- Odpiranje:  1L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STS,v</t>
    </r>
    <r>
      <rPr>
        <sz val="10"/>
        <rFont val="Arial"/>
        <family val="2"/>
      </rPr>
      <t xml:space="preserve">arnostno: kaljeno ESG + lepljeno VSG steklo. </t>
    </r>
    <r>
      <rPr>
        <sz val="10"/>
        <rFont val="Arial"/>
        <family val="2"/>
        <charset val="238"/>
      </rPr>
      <t xml:space="preserve">
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letev po EN 1125  
cilindrični tečaji in vložki, samozapiralo (skladno s STS)
Glej splošne opombe in sheme za ALU dela!
POZ.: V9</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</si>
  <si>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V10 Notranja vrata hodnik v prvem nadstropju 
</t>
    </r>
    <r>
      <rPr>
        <sz val="10"/>
        <rFont val="Arial"/>
        <family val="2"/>
        <charset val="238"/>
      </rPr>
      <t xml:space="preserve">ALU požarna vrata, kot npr. Schüco ADS 80 FR 
- Gradbena odprtina: 159/354 cm
- Svetli prehod: 100/210 cm
- vgradnja: AB stena deb. 30 cm 1x
- Odpiranje:  1L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t>
    </r>
    <r>
      <rPr>
        <sz val="10"/>
        <rFont val="Arial"/>
        <family val="2"/>
      </rPr>
      <t xml:space="preserve">varnostno: kaljeno ESG + lepljeno VSG steklo. 
</t>
    </r>
    <r>
      <rPr>
        <sz val="10"/>
        <rFont val="Arial"/>
        <family val="2"/>
        <charset val="238"/>
      </rPr>
      <t xml:space="preserve">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kljuka iz Schüco asortimana, po EN179  
cilindrični tečaji in vložki, samozapiralo (skladno s STS)    
Montaža: sestavljen element se montira v tipski vratni portal za montažo vrat in se z obeh strani zapre z ognjevarno MK oblogo
Glej splošne opombe in sheme za ALU dela!
POZ.: V10</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</si>
  <si>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V11  Notranja vrata prehod proti traktu A v prvem nadstropju 
</t>
    </r>
    <r>
      <rPr>
        <sz val="10"/>
        <rFont val="Arial"/>
        <family val="2"/>
        <charset val="238"/>
      </rPr>
      <t xml:space="preserve">ALU požarna vrata, kot npr. Schüco ADS 80 FR 
- Gradbena odprtina: 156/200 cm
- Svetli prehod: 100/192 cm
- vgradnja: AB stena deb. 30 cm 1x
- Odpiranje:  1L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t>
    </r>
    <r>
      <rPr>
        <sz val="10"/>
        <rFont val="Arial"/>
        <family val="2"/>
      </rPr>
      <t xml:space="preserve">varnostno: kaljeno ESG + lepljeno VSG steklo. </t>
    </r>
    <r>
      <rPr>
        <sz val="10"/>
        <rFont val="Arial"/>
        <family val="2"/>
        <charset val="238"/>
      </rPr>
      <t xml:space="preserve">
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kljuka iz Schüco asortimana, po EN179  
cilindrični tečaji in vložki, samozapiralo (skladno s STS)    
Glej splošne opombe in sheme za ALU dela!
POZ.: V11</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</si>
  <si>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VZ1  Vhodna vrata - dostava 
</t>
    </r>
    <r>
      <rPr>
        <sz val="10"/>
        <rFont val="Arial"/>
        <family val="2"/>
        <charset val="238"/>
      </rPr>
      <t xml:space="preserve">ALU vrata, kot npr. Schüco ADS 75 HD.HI
- Gradbena odprtina: 126/302 cm
- Svetli prehod: 110/210 cm
- vgradnja: AB stena deb. 30 cm 1x
- Odpiranje:  1D
- Št. kom: 1x
Protivlomni razred: do RC3
</t>
    </r>
    <r>
      <rPr>
        <b/>
        <i/>
        <sz val="10"/>
        <rFont val="Arial"/>
        <family val="2"/>
        <charset val="238"/>
      </rPr>
      <t>- Podboj in vratno krilo:</t>
    </r>
    <r>
      <rPr>
        <sz val="10"/>
        <rFont val="Arial"/>
        <family val="2"/>
        <charset val="238"/>
      </rPr>
      <t xml:space="preserve"> 
-visoko toplotno izolirani sistem za vrata 75 mm osnovne gradbene globine
-zunaj in znotraj je konstrukcija površinsko poravnana, opremljena z dvema prepirnima tesniloma 
Uf=2,0 W/m2K
Transparentno polje:
-troslojna termoizolacijska zasteklitev, Ug=0,6 W/m2K
TGI distančnik stekla 
</t>
    </r>
    <r>
      <rPr>
        <sz val="10"/>
        <rFont val="Arial"/>
        <family val="2"/>
      </rPr>
      <t xml:space="preserve">-varnostno: kaljeno ESG + lepljeno VSG steklo.
</t>
    </r>
    <r>
      <rPr>
        <b/>
        <i/>
        <sz val="10"/>
        <rFont val="Arial"/>
        <family val="2"/>
        <charset val="238"/>
      </rPr>
      <t>- Okovje, kljuka in ključavnica:</t>
    </r>
    <r>
      <rPr>
        <sz val="10"/>
        <rFont val="Arial"/>
        <family val="2"/>
        <charset val="238"/>
      </rPr>
      <t xml:space="preserve"> panik letev po EN 1125, samozapiralo, sistemsko Schüco okovje, valjčni tečaji, cilindrični vložek
Glej splošne opombe in sheme za ALU dela!
POZ.: VZ1</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</si>
  <si>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V15   Sestavljen element na stopnišču  trakt C 
</t>
    </r>
    <r>
      <rPr>
        <sz val="10"/>
        <rFont val="Arial"/>
        <family val="2"/>
        <charset val="238"/>
      </rPr>
      <t xml:space="preserve">ALU sestavljen požarni element, kot npr. Schüco ADS 80 FR 30
- Gradbena odprtina: 200/343 cm
- Svetli prehod: 100/210 cm
- vgradnja: Opečna stena deb. 26 cm 2x
- Odpiranje:  2D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 </t>
    </r>
    <r>
      <rPr>
        <sz val="10"/>
        <rFont val="Arial"/>
        <family val="2"/>
      </rPr>
      <t>varnostno: kaljeno ESG + lepljeno VSG steklo.</t>
    </r>
    <r>
      <rPr>
        <sz val="10"/>
        <rFont val="Arial"/>
        <family val="2"/>
        <charset val="238"/>
      </rPr>
      <t xml:space="preserve">
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letev po EN 1125
cilindrični tečaji in vložki
samozapiralo (skladno s STS)
Montaža: sestavljen element se montira v tipski vratni portal za montažo vrat in se z obeh strani zapre z ognjevarno MK oblogo
Glej splošne opombe in sheme za ALU dela!
POZ.: V15</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</si>
  <si>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V15a  Sestavljen element na stopnišču  trakt C 
</t>
    </r>
    <r>
      <rPr>
        <sz val="10"/>
        <rFont val="Arial"/>
        <family val="2"/>
        <charset val="238"/>
      </rPr>
      <t xml:space="preserve">ALU sestavljen požarni element, kot npr. Schüco ADS 80 FR 30
- Gradbena odprtina: 200/343 cm
- Svetli prehod: 100/210 cm
- vgradnja: Opečna stena deb. 26 cm 2x
- Odpiranje:  2D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 </t>
    </r>
    <r>
      <rPr>
        <sz val="10"/>
        <rFont val="Arial"/>
        <family val="2"/>
      </rPr>
      <t>varnostno: kaljeno ESG + lepljeno VSG steklo.</t>
    </r>
    <r>
      <rPr>
        <sz val="10"/>
        <rFont val="Arial"/>
        <family val="2"/>
        <charset val="238"/>
      </rPr>
      <t xml:space="preserve">
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letev po EN 1125
cilindrični tečaji in vložki
samozapiralo (skladno s STS)
Montaža: sestavljen element se montira v tipski vratni portal za montažo vrat in se z obeh strani zapre z ognjevarno MK oblogo
Glej splošne opombe in sheme za ALU dela!
</t>
    </r>
    <r>
      <rPr>
        <sz val="10"/>
        <rFont val="Arial"/>
        <family val="2"/>
      </rPr>
      <t>POZ.: V15a</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</si>
  <si>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V16   Sestavljen element na stopnišču  trakt C
</t>
    </r>
    <r>
      <rPr>
        <sz val="10"/>
        <rFont val="Arial"/>
        <family val="2"/>
        <charset val="238"/>
      </rPr>
      <t xml:space="preserve">ALU sestavljen požarni element, kot npr. Schüco ADS 80 FR 30
- Gradbena odprtina: 200/367,5 cm
- Svetli prehod: 100/210 cm
- vgradnja: MK stena deb. 24 in 12,5 cm 1x
- Odpiranje:  1D
- Št. kom: 1x
Požarna odpornost: EI30-C5
</t>
    </r>
    <r>
      <rPr>
        <b/>
        <i/>
        <sz val="10"/>
        <rFont val="Arial"/>
        <family val="2"/>
        <charset val="238"/>
      </rPr>
      <t>- Podboj:</t>
    </r>
    <r>
      <rPr>
        <sz val="10"/>
        <rFont val="Arial"/>
        <family val="2"/>
        <charset val="238"/>
      </rPr>
      <t xml:space="preserve"> globina podboja 80 mm
5-komorni ALU profili s prekinjenim toplotnim mostom.  Vratna konstrukcija je med podbojem in krilom površinsko poravnana. 
</t>
    </r>
    <r>
      <rPr>
        <b/>
        <i/>
        <sz val="10"/>
        <rFont val="Arial"/>
        <family val="2"/>
        <charset val="238"/>
      </rPr>
      <t>- Vratno krilo:</t>
    </r>
    <r>
      <rPr>
        <sz val="10"/>
        <rFont val="Arial"/>
        <family val="2"/>
        <charset val="238"/>
      </rPr>
      <t xml:space="preserve"> 5 komorni profil, za požarne nenosilne konstrukcije, steklen del - požarno steklo (kot npr. Pyrostop 36), EI30 v skladu s STS</t>
    </r>
    <r>
      <rPr>
        <sz val="10"/>
        <rFont val="Arial"/>
        <family val="2"/>
      </rPr>
      <t xml:space="preserve">, varnostno: kaljeno ESG + lepljeno VSG steklo. </t>
    </r>
    <r>
      <rPr>
        <sz val="10"/>
        <rFont val="Arial"/>
        <family val="2"/>
        <charset val="238"/>
      </rPr>
      <t xml:space="preserve">
Izvedba praga - spodnji del vrat opremljen z avtomatskim tesnilom, ki se med procesom zapiranja samodejno spusti.  
</t>
    </r>
    <r>
      <rPr>
        <b/>
        <i/>
        <sz val="10"/>
        <rFont val="Arial"/>
        <family val="2"/>
        <charset val="238"/>
      </rPr>
      <t>- Okovje, kljuka in ključavnica:</t>
    </r>
    <r>
      <rPr>
        <sz val="10"/>
        <rFont val="Arial"/>
        <family val="2"/>
        <charset val="238"/>
      </rPr>
      <t xml:space="preserve"> sistemsko Schüco okovje - požarno, okovje skladno s standardom STS 09/0078.
Večnamenski utor za pritrditev okovja, panik letev po EN 1125
cilindrični tečaji in vložki
samozapiralo (skladno s STS)
Montaža: sestavljen element se montira v tipski vratni portal za montažo vrat in se z obeh strani zapre z ognjevarno MK oblogo
Glej splošne opombe in sheme za ALU dela!
POZ.: V16</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</si>
  <si>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V17   Sestavljen element vetrolov vrtca  trakt C
</t>
    </r>
    <r>
      <rPr>
        <sz val="10"/>
        <rFont val="Arial"/>
        <family val="2"/>
        <charset val="238"/>
      </rPr>
      <t xml:space="preserve">ALU vrata, kot npr. Schüco ADS 75 HD.HI
- Gradbena odprtina: 216/303 cm
- Svetli prehod: 100/210 cm
- vgradnja: opečna stena deb. 35 cm oz. MK stena deb. 20 cm 1x
- Odpiranje:  1D
- Št. kom: 1x
Protivlomni razred: do RC3
</t>
    </r>
    <r>
      <rPr>
        <b/>
        <i/>
        <sz val="10"/>
        <rFont val="Arial"/>
        <family val="2"/>
        <charset val="238"/>
      </rPr>
      <t>- Podboj in vratno krilo:</t>
    </r>
    <r>
      <rPr>
        <sz val="10"/>
        <rFont val="Arial"/>
        <family val="2"/>
        <charset val="238"/>
      </rPr>
      <t xml:space="preserve"> 
-visoko toplotno izolirani sistem za vrata 75 mm osnovne gradbene globine
-zunaj in znotraj je konstrukcija površinsko poravnana, opremljena z dvema prepirnima tesniloma 
Uf=2,0 W/m2K
Transparentno polje:
-zasteklitev brez toplotnih zahtev,</t>
    </r>
    <r>
      <rPr>
        <sz val="10"/>
        <rFont val="Arial"/>
        <family val="2"/>
      </rPr>
      <t>varnostno: kaljeno ESG + lepljeno VSG steklo.</t>
    </r>
    <r>
      <rPr>
        <sz val="10"/>
        <rFont val="Arial"/>
        <family val="2"/>
        <charset val="238"/>
      </rPr>
      <t xml:space="preserve">
</t>
    </r>
    <r>
      <rPr>
        <b/>
        <i/>
        <sz val="10"/>
        <rFont val="Arial"/>
        <family val="2"/>
        <charset val="238"/>
      </rPr>
      <t>- Okovje, kljuka in ključavnica:</t>
    </r>
    <r>
      <rPr>
        <sz val="10"/>
        <rFont val="Arial"/>
        <family val="2"/>
        <charset val="238"/>
      </rPr>
      <t xml:space="preserve"> panik kljuka po EN 179, iz Schűco asortimana , sistemsko Schüco okovje, valjčni tečaji, cilindrični vložek
Montaža: sestavljen element se montira v tipski vratni portal za montažo vrat in se z obeh strani zapre z MK oblogo
Glej splošne opombe in sheme za ALU dela!
POZ.: V17</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</si>
  <si>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VZ2   Evakuacijski izhod trakt C
</t>
    </r>
    <r>
      <rPr>
        <sz val="10"/>
        <rFont val="Arial"/>
        <family val="2"/>
        <charset val="238"/>
      </rPr>
      <t xml:space="preserve">ALU vrata, kot npr. Schüco ADS 75 HD.HI
- Gradbena odprtina: 229/303 cm
- Svetli prehod: 100/210 cm
- vgradnja: opečna stena deb. 36 cm 1x
- Odpiranje:  1L
- Št. kom: 1x
Protivlomni razred: do RC3
</t>
    </r>
    <r>
      <rPr>
        <b/>
        <i/>
        <sz val="10"/>
        <rFont val="Arial"/>
        <family val="2"/>
        <charset val="238"/>
      </rPr>
      <t>- Podboj in vratno krilo:</t>
    </r>
    <r>
      <rPr>
        <sz val="10"/>
        <rFont val="Arial"/>
        <family val="2"/>
        <charset val="238"/>
      </rPr>
      <t xml:space="preserve"> 
-visoko toplotno izolirani sistem za vrata 75 mm osnovne gradbene globine
-zunaj in znotraj je konstrukcija površinsko poravnana, opremljena z dvema prepirnima tesniloma 
Uf=2,0 W/m2K
Transparentno polje:
-troslojna termoizolacijska zasteklitev, Ug=0,6 W/m2K
TGI distančnik stekla 
</t>
    </r>
    <r>
      <rPr>
        <sz val="10"/>
        <rFont val="Arial"/>
        <family val="2"/>
      </rPr>
      <t>-varnostno: kaljeno ESG + lepljeno VSG steklo.</t>
    </r>
    <r>
      <rPr>
        <sz val="10"/>
        <rFont val="Arial"/>
        <family val="2"/>
        <charset val="238"/>
      </rPr>
      <t xml:space="preserve">
</t>
    </r>
    <r>
      <rPr>
        <b/>
        <i/>
        <sz val="10"/>
        <rFont val="Arial"/>
        <family val="2"/>
        <charset val="238"/>
      </rPr>
      <t>- Okovje, kljuka in ključavnica:</t>
    </r>
    <r>
      <rPr>
        <sz val="10"/>
        <rFont val="Arial"/>
        <family val="2"/>
        <charset val="238"/>
      </rPr>
      <t xml:space="preserve"> panik letev po EN1125 iz Schűco asortimana, smaozapiralo, sistemsko Schüco okovje, valjčni tečaji, cilindrični vložek
Glej splošne opombe in sheme za ALU dela!
POZ.: VZ2</t>
    </r>
  </si>
  <si>
    <r>
      <t xml:space="preserve">Izdelava, dobava in montaža ALU zastekljenih vrat, </t>
    </r>
    <r>
      <rPr>
        <sz val="10"/>
        <rFont val="Arial"/>
        <family val="2"/>
        <charset val="238"/>
      </rPr>
      <t xml:space="preserve">vključno z  obrobami, profili, vsemi mehanizmi in vsem ostalim potrebnim materialom.
</t>
    </r>
    <r>
      <rPr>
        <b/>
        <sz val="10"/>
        <rFont val="Arial"/>
        <family val="2"/>
        <charset val="238"/>
      </rPr>
      <t xml:space="preserve">VZ3   Sestavljen element vhod v vrtec trakt C
</t>
    </r>
    <r>
      <rPr>
        <sz val="10"/>
        <rFont val="Arial"/>
        <family val="2"/>
        <charset val="238"/>
      </rPr>
      <t xml:space="preserve">ALU vrata, kot npr. Schüco ADS 75 HD.HI
- Gradbena odprtina: 216/343 cm
- Svetli prehod: 100/210 cm
- vgradnja: opečna stena deb. 35 cm, oz. MK stena deb. 20 cm 1x
- Odpiranje:  1D
- Št. kom: 1x
Protivlomni razred: do RC3
</t>
    </r>
    <r>
      <rPr>
        <b/>
        <i/>
        <sz val="10"/>
        <rFont val="Arial"/>
        <family val="2"/>
        <charset val="238"/>
      </rPr>
      <t>- Podboj in vratno krilo:</t>
    </r>
    <r>
      <rPr>
        <sz val="10"/>
        <rFont val="Arial"/>
        <family val="2"/>
        <charset val="238"/>
      </rPr>
      <t xml:space="preserve"> 
-visoko toplotno izolirani sistem za vrata 75 mm osnovne gradbene globine
-zunaj in znotraj je konstrukcija površinsko poravnana, opremljena z dvema prepirnima tesniloma 
Uf=2,0 W/m2K
Transparentno polje:
-troslojna termoizolacijska zasteklitev, Ug=0,6 W/m2K
TGI distančnik stekla 
</t>
    </r>
    <r>
      <rPr>
        <sz val="10"/>
        <rFont val="Arial"/>
        <family val="2"/>
      </rPr>
      <t>-varnostno: kaljeno ESG + lepljeno VSG steklo.</t>
    </r>
    <r>
      <rPr>
        <sz val="10"/>
        <rFont val="Arial"/>
        <family val="2"/>
        <charset val="238"/>
      </rPr>
      <t xml:space="preserve">
</t>
    </r>
    <r>
      <rPr>
        <b/>
        <i/>
        <sz val="10"/>
        <rFont val="Arial"/>
        <family val="2"/>
        <charset val="238"/>
      </rPr>
      <t>- Okovje, kljuka in ključavnica:</t>
    </r>
    <r>
      <rPr>
        <sz val="10"/>
        <rFont val="Arial"/>
        <family val="2"/>
        <charset val="238"/>
      </rPr>
      <t xml:space="preserve"> panik letev po EN1125 iz Schűco asortimana, smaozapiralo, sistemsko Schüco okovje, valjčni tečaji, cilindrični vložek
Glej splošne opombe in sheme za ALU dela!
POZ.: VZ3</t>
    </r>
  </si>
  <si>
    <r>
      <t xml:space="preserve">Dobava in montaža mobilnih tend TD1 -vrtec - trakt C:
</t>
    </r>
    <r>
      <rPr>
        <sz val="10"/>
        <rFont val="Arial CE"/>
        <charset val="238"/>
      </rPr>
      <t>Načrtovane so mobilne tende tip ravna streha. Upravljanje ja na elektromotorni pogon. Sestavljene so iz ALU  horizontalnih nosilcev sidrano v konstrukcijsko steno - trakt C. Po potrebi so okrepljena  z jeklenimi profili. Pomično senčilo je sestavljeno iz pomičnih nosilcev na katere so pritrjeni segmenti zložljive PVC tkanine. Barva senčil in konstrukcije je svetlo siva, barva po izboru projektanta. Obstojnost na veter do 6 stopnje po Beauforjevi lestvici (razred 3 – UNI EN 13561 ali SIST 13561). Sistem je opremljen s senzorjem za hitrost vetra. Nosilnost strešnega platna je 70kg/m2.</t>
    </r>
  </si>
  <si>
    <r>
      <rPr>
        <b/>
        <sz val="10"/>
        <rFont val="Arial CE"/>
        <charset val="238"/>
      </rPr>
      <t>Mobilna tenda, dim. 740/300 cm, Poz.TD1</t>
    </r>
    <r>
      <rPr>
        <sz val="10"/>
        <rFont val="Arial CE"/>
        <charset val="238"/>
      </rPr>
      <t xml:space="preserve"> vpeta s stensko konzolo dim. 390/100/100 mm, deb. 5 mm, ter vsem pritrdilnim materialom.</t>
    </r>
  </si>
  <si>
    <r>
      <t>Izdelava, dobava in montaža "črk" za napis "OŠ SAVSKO NASELJE" iz aluminija, vse v RAL oziroma po izboru projektanta.</t>
    </r>
    <r>
      <rPr>
        <sz val="10"/>
        <rFont val="Arial CE"/>
        <charset val="238"/>
      </rPr>
      <t xml:space="preserve"> Črke se varijo ali vijačijo na pripravljeno podkonstrukcijo iz jeklenega ploščatega profila. Izvajalec izdela delavniško dokumentacijo, ter jo preda v potrditev projektantu gradbenih konstrukcij. Pozicija na </t>
    </r>
    <r>
      <rPr>
        <b/>
        <sz val="10"/>
        <rFont val="Arial CE"/>
        <charset val="238"/>
      </rPr>
      <t>V.</t>
    </r>
    <r>
      <rPr>
        <sz val="10"/>
        <rFont val="Arial CE"/>
        <charset val="238"/>
      </rPr>
      <t xml:space="preserve"> fasadi trakta D.</t>
    </r>
  </si>
  <si>
    <t>51</t>
  </si>
  <si>
    <t>52</t>
  </si>
  <si>
    <t>53</t>
  </si>
  <si>
    <t>54</t>
  </si>
  <si>
    <t>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</si>
</sst>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_-;\-* #,##0.00_-;_-* &quot;-&quot;??_-;_-@_-"/>
    <numFmt numFmtId="164" formatCode="[$-424]General"/>
    <numFmt numFmtId="165" formatCode="_-* #,##0\ _€_-;\-* #,##0\ _€_-;_-* &quot;-&quot;\ _€_-;_-@_-"/>
    <numFmt numFmtId="166" formatCode="_-* #,##0.00\ _€_-;\-* #,##0.00\ _€_-;_-* &quot;-&quot;??\ _€_-;_-@_-"/>
    <numFmt numFmtId="167" formatCode="_-* #,##0.00\ &quot;SIT&quot;_-;\-* #,##0.00\ &quot;SIT&quot;_-;_-* &quot;-&quot;??\ &quot;SIT&quot;_-;_-@_-"/>
    <numFmt numFmtId="168" formatCode="_-* #,##0.00&quot; SIT&quot;_-;\-* #,##0.00&quot; SIT&quot;_-;_-* \-??&quot; SIT&quot;_-;_-@_-"/>
    <numFmt numFmtId="169" formatCode="#,##0.00\ &quot;SIT&quot;"/>
  </numFmts>
  <fonts count="71" x14ac:knownFonts="1">
    <font>
      <sz val="10"/>
      <name val="Arial CE"/>
      <charset val="238"/>
    </font>
    <font>
      <sz val="11"/>
      <color theme="1"/>
      <name val="Calibri"/>
      <family val="2"/>
      <charset val="238"/>
      <scheme val="minor"/>
    </font>
    <font>
      <sz val="10"/>
      <name val="Arial CE"/>
      <charset val="238"/>
    </font>
    <font>
      <sz val="10"/>
      <name val="Arial"/>
      <family val="2"/>
      <charset val="238"/>
    </font>
    <font>
      <sz val="12"/>
      <name val="Arial"/>
      <family val="2"/>
      <charset val="238"/>
    </font>
    <font>
      <b/>
      <sz val="12"/>
      <name val="Arial"/>
      <family val="2"/>
      <charset val="238"/>
    </font>
    <font>
      <b/>
      <u/>
      <sz val="12"/>
      <name val="Arial"/>
      <family val="2"/>
      <charset val="238"/>
    </font>
    <font>
      <sz val="10"/>
      <color indexed="22"/>
      <name val="Arial"/>
      <family val="2"/>
      <charset val="238"/>
    </font>
    <font>
      <sz val="10"/>
      <color indexed="55"/>
      <name val="Arial"/>
      <family val="2"/>
      <charset val="238"/>
    </font>
    <font>
      <sz val="10"/>
      <color indexed="23"/>
      <name val="Arial"/>
      <family val="2"/>
      <charset val="238"/>
    </font>
    <font>
      <b/>
      <sz val="10"/>
      <name val="Arial"/>
      <family val="2"/>
      <charset val="238"/>
    </font>
    <font>
      <b/>
      <sz val="11"/>
      <name val="Arial"/>
      <family val="2"/>
      <charset val="238"/>
    </font>
    <font>
      <sz val="11"/>
      <name val="Arial"/>
      <family val="2"/>
      <charset val="238"/>
    </font>
    <font>
      <sz val="11"/>
      <color indexed="8"/>
      <name val="Calibri"/>
      <family val="2"/>
      <charset val="1"/>
    </font>
    <font>
      <sz val="10"/>
      <color indexed="10"/>
      <name val="Arial"/>
      <family val="2"/>
      <charset val="238"/>
    </font>
    <font>
      <sz val="9.5"/>
      <name val="Arial"/>
      <family val="2"/>
      <charset val="238"/>
    </font>
    <font>
      <b/>
      <sz val="10"/>
      <color theme="1"/>
      <name val="Arial"/>
      <family val="2"/>
      <charset val="238"/>
    </font>
    <font>
      <sz val="10"/>
      <color indexed="8"/>
      <name val="Arial"/>
      <family val="2"/>
      <charset val="238"/>
    </font>
    <font>
      <sz val="10"/>
      <color theme="0"/>
      <name val="Arial"/>
      <family val="2"/>
      <charset val="238"/>
    </font>
    <font>
      <sz val="11"/>
      <color theme="0"/>
      <name val="Arial"/>
      <family val="2"/>
      <charset val="238"/>
    </font>
    <font>
      <sz val="11"/>
      <name val="Arial CE"/>
      <family val="2"/>
      <charset val="238"/>
    </font>
    <font>
      <b/>
      <sz val="11"/>
      <name val="Arial CE"/>
      <family val="2"/>
      <charset val="238"/>
    </font>
    <font>
      <b/>
      <sz val="12"/>
      <name val="Arial CE"/>
      <family val="2"/>
      <charset val="238"/>
    </font>
    <font>
      <b/>
      <sz val="10"/>
      <name val="Arial CE"/>
      <charset val="238"/>
    </font>
    <font>
      <sz val="10"/>
      <name val="Arial CE"/>
      <family val="2"/>
      <charset val="238"/>
    </font>
    <font>
      <sz val="12"/>
      <name val="Arial CE"/>
      <family val="2"/>
      <charset val="238"/>
    </font>
    <font>
      <b/>
      <sz val="14"/>
      <name val="Arial"/>
      <family val="2"/>
      <charset val="238"/>
    </font>
    <font>
      <sz val="10"/>
      <color rgb="FFFF0000"/>
      <name val="Arial"/>
      <family val="2"/>
      <charset val="238"/>
    </font>
    <font>
      <b/>
      <sz val="10"/>
      <color rgb="FFFF0000"/>
      <name val="Arial"/>
      <family val="2"/>
      <charset val="238"/>
    </font>
    <font>
      <b/>
      <sz val="11"/>
      <color rgb="FFFF0000"/>
      <name val="Arial"/>
      <family val="2"/>
      <charset val="238"/>
    </font>
    <font>
      <sz val="11"/>
      <color rgb="FFFF0000"/>
      <name val="Arial"/>
      <family val="2"/>
      <charset val="238"/>
    </font>
    <font>
      <sz val="12"/>
      <color indexed="22"/>
      <name val="Arial CE"/>
      <charset val="238"/>
    </font>
    <font>
      <sz val="10"/>
      <color theme="1"/>
      <name val="Arial"/>
      <family val="2"/>
      <charset val="238"/>
    </font>
    <font>
      <sz val="12"/>
      <name val="Times New Roman"/>
      <family val="1"/>
    </font>
    <font>
      <sz val="11"/>
      <color rgb="FF000000"/>
      <name val="Garamond"/>
      <family val="1"/>
      <charset val="238"/>
    </font>
    <font>
      <b/>
      <sz val="12"/>
      <color rgb="FFC00000"/>
      <name val="Arial"/>
      <family val="2"/>
      <charset val="238"/>
    </font>
    <font>
      <b/>
      <sz val="16"/>
      <color rgb="FFFF0000"/>
      <name val="Arial"/>
      <family val="2"/>
      <charset val="238"/>
    </font>
    <font>
      <b/>
      <sz val="10"/>
      <color rgb="FFC00000"/>
      <name val="Arial"/>
      <family val="2"/>
      <charset val="238"/>
    </font>
    <font>
      <sz val="12"/>
      <color rgb="FFC00000"/>
      <name val="Arial"/>
      <family val="2"/>
      <charset val="238"/>
    </font>
    <font>
      <b/>
      <sz val="12"/>
      <color rgb="FFC00000"/>
      <name val="Arial CE"/>
      <charset val="238"/>
    </font>
    <font>
      <sz val="14"/>
      <color rgb="FFC00000"/>
      <name val="Arial"/>
      <family val="2"/>
      <charset val="238"/>
    </font>
    <font>
      <b/>
      <sz val="14"/>
      <color rgb="FFC00000"/>
      <name val="Arial"/>
      <family val="2"/>
      <charset val="238"/>
    </font>
    <font>
      <b/>
      <sz val="12"/>
      <color rgb="FFC00000"/>
      <name val="Arial CE"/>
      <family val="2"/>
      <charset val="238"/>
    </font>
    <font>
      <sz val="10"/>
      <name val="Arial"/>
      <family val="2"/>
    </font>
    <font>
      <b/>
      <sz val="10"/>
      <name val="Arial"/>
      <family val="2"/>
    </font>
    <font>
      <sz val="10"/>
      <color theme="1"/>
      <name val="Arial"/>
      <family val="2"/>
    </font>
    <font>
      <b/>
      <sz val="10"/>
      <color theme="1"/>
      <name val="Arial"/>
      <family val="2"/>
    </font>
    <font>
      <sz val="8"/>
      <name val="Arial CE"/>
      <charset val="238"/>
    </font>
    <font>
      <sz val="9"/>
      <name val="Arial"/>
      <family val="2"/>
    </font>
    <font>
      <b/>
      <sz val="9"/>
      <name val="Arial"/>
      <family val="2"/>
    </font>
    <font>
      <sz val="10"/>
      <color rgb="FFFF0000"/>
      <name val="Arial"/>
      <family val="2"/>
    </font>
    <font>
      <sz val="11"/>
      <color indexed="8"/>
      <name val="Calibri"/>
      <family val="2"/>
      <charset val="238"/>
    </font>
    <font>
      <sz val="9"/>
      <name val="Courier New"/>
      <family val="3"/>
      <charset val="238"/>
    </font>
    <font>
      <sz val="11"/>
      <name val="Times New Roman CE"/>
      <charset val="238"/>
    </font>
    <font>
      <sz val="11"/>
      <name val="Arial CE"/>
      <charset val="238"/>
    </font>
    <font>
      <sz val="11"/>
      <name val="Times New Roman CE"/>
      <family val="1"/>
      <charset val="238"/>
    </font>
    <font>
      <b/>
      <sz val="10"/>
      <color rgb="FFFF0000"/>
      <name val="Arial"/>
      <family val="2"/>
    </font>
    <font>
      <b/>
      <sz val="11"/>
      <color rgb="FFFF0000"/>
      <name val="Arial"/>
      <family val="2"/>
    </font>
    <font>
      <sz val="11"/>
      <color rgb="FFFF0000"/>
      <name val="Arial"/>
      <family val="2"/>
    </font>
    <font>
      <sz val="10"/>
      <color rgb="FFFF0000"/>
      <name val="Arial CE"/>
      <charset val="238"/>
    </font>
    <font>
      <b/>
      <sz val="9.5"/>
      <name val="Arial"/>
      <family val="2"/>
      <charset val="238"/>
    </font>
    <font>
      <sz val="9"/>
      <color theme="1"/>
      <name val="Arial"/>
      <family val="2"/>
    </font>
    <font>
      <b/>
      <sz val="9"/>
      <color theme="1"/>
      <name val="Arial"/>
      <family val="2"/>
    </font>
    <font>
      <b/>
      <i/>
      <sz val="10"/>
      <name val="Arial"/>
      <family val="2"/>
      <charset val="238"/>
    </font>
    <font>
      <u/>
      <sz val="10"/>
      <name val="Arial"/>
      <family val="2"/>
      <charset val="238"/>
    </font>
    <font>
      <sz val="9"/>
      <name val="Arial"/>
      <family val="2"/>
      <charset val="238"/>
    </font>
    <font>
      <b/>
      <sz val="10"/>
      <name val="Arial CE"/>
      <family val="2"/>
      <charset val="238"/>
    </font>
    <font>
      <sz val="10"/>
      <color rgb="FF7030A0"/>
      <name val="Arial CE"/>
      <charset val="238"/>
    </font>
    <font>
      <b/>
      <sz val="14"/>
      <name val="Arial CE"/>
      <family val="2"/>
      <charset val="238"/>
    </font>
    <font>
      <sz val="10"/>
      <color theme="1"/>
      <name val="Arial CE"/>
      <charset val="238"/>
    </font>
    <font>
      <i/>
      <sz val="10"/>
      <name val="Arial"/>
      <family val="2"/>
      <charset val="238"/>
    </font>
  </fonts>
  <fills count="6">
    <fill>
      <patternFill patternType="none"/>
    </fill>
    <fill>
      <patternFill patternType="gray125"/>
    </fill>
    <fill>
      <patternFill patternType="solid">
        <fgColor theme="0" tint="-4.9989318521683403E-2"/>
        <bgColor indexed="64"/>
      </patternFill>
    </fill>
    <fill>
      <patternFill patternType="solid">
        <fgColor theme="1"/>
        <bgColor indexed="64"/>
      </patternFill>
    </fill>
    <fill>
      <patternFill patternType="solid">
        <fgColor theme="4" tint="0.79998168889431442"/>
        <bgColor indexed="64"/>
      </patternFill>
    </fill>
    <fill>
      <patternFill patternType="solid">
        <fgColor theme="6" tint="0.39994506668294322"/>
        <bgColor indexed="64"/>
      </patternFill>
    </fill>
  </fills>
  <borders count="40">
    <border>
      <left/>
      <right/>
      <top/>
      <bottom/>
      <diagonal/>
    </border>
    <border>
      <left/>
      <right/>
      <top/>
      <bottom style="thin">
        <color indexed="23"/>
      </bottom>
      <diagonal/>
    </border>
    <border>
      <left/>
      <right/>
      <top/>
      <bottom style="thin">
        <color indexed="55"/>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22"/>
      </left>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right style="thin">
        <color indexed="22"/>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22"/>
      </left>
      <right style="medium">
        <color indexed="22"/>
      </right>
      <top style="medium">
        <color indexed="22"/>
      </top>
      <bottom style="medium">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top/>
      <bottom style="thin">
        <color indexed="22"/>
      </bottom>
      <diagonal/>
    </border>
    <border>
      <left style="thin">
        <color indexed="22"/>
      </left>
      <right/>
      <top style="thin">
        <color indexed="22"/>
      </top>
      <bottom style="thin">
        <color indexed="22"/>
      </bottom>
      <diagonal/>
    </border>
    <border>
      <left style="thin">
        <color indexed="22"/>
      </left>
      <right/>
      <top style="thin">
        <color indexed="22"/>
      </top>
      <bottom/>
      <diagonal/>
    </border>
    <border>
      <left/>
      <right/>
      <top/>
      <bottom style="thin">
        <color indexed="22"/>
      </bottom>
      <diagonal/>
    </border>
    <border>
      <left/>
      <right style="thick">
        <color indexed="22"/>
      </right>
      <top style="thin">
        <color indexed="22"/>
      </top>
      <bottom style="thin">
        <color indexed="22"/>
      </bottom>
      <diagonal/>
    </border>
    <border>
      <left/>
      <right/>
      <top style="thin">
        <color theme="0" tint="-0.14999847407452621"/>
      </top>
      <bottom/>
      <diagonal/>
    </border>
    <border>
      <left style="thin">
        <color theme="0" tint="-0.14999847407452621"/>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249977111117893"/>
      </left>
      <right/>
      <top/>
      <bottom/>
      <diagonal/>
    </border>
    <border>
      <left/>
      <right/>
      <top/>
      <bottom style="thin">
        <color theme="0" tint="-0.249977111117893"/>
      </bottom>
      <diagonal/>
    </border>
    <border>
      <left/>
      <right style="thin">
        <color theme="0" tint="-0.249977111117893"/>
      </right>
      <top/>
      <bottom/>
      <diagonal/>
    </border>
    <border>
      <left/>
      <right/>
      <top style="thin">
        <color indexed="22"/>
      </top>
      <bottom/>
      <diagonal/>
    </border>
    <border>
      <left style="thin">
        <color indexed="22"/>
      </left>
      <right style="thin">
        <color indexed="22"/>
      </right>
      <top style="thin">
        <color indexed="22"/>
      </top>
      <bottom/>
      <diagonal/>
    </border>
    <border>
      <left style="thin">
        <color indexed="22"/>
      </left>
      <right style="thin">
        <color theme="0" tint="-0.249977111117893"/>
      </right>
      <top style="thin">
        <color theme="0" tint="-0.249977111117893"/>
      </top>
      <bottom/>
      <diagonal/>
    </border>
    <border>
      <left style="thin">
        <color theme="0" tint="-0.249977111117893"/>
      </left>
      <right/>
      <top style="thin">
        <color theme="0" tint="-0.249977111117893"/>
      </top>
      <bottom/>
      <diagonal/>
    </border>
    <border>
      <left/>
      <right style="thin">
        <color indexed="22"/>
      </right>
      <top style="thin">
        <color indexed="22"/>
      </top>
      <bottom/>
      <diagonal/>
    </border>
    <border>
      <left/>
      <right/>
      <top/>
      <bottom style="double">
        <color indexed="64"/>
      </bottom>
      <diagonal/>
    </border>
    <border>
      <left style="thin">
        <color indexed="22"/>
      </left>
      <right/>
      <top/>
      <bottom/>
      <diagonal/>
    </border>
    <border>
      <left/>
      <right style="thin">
        <color auto="1"/>
      </right>
      <top/>
      <bottom style="thin">
        <color indexed="64"/>
      </bottom>
      <diagonal/>
    </border>
    <border>
      <left/>
      <right/>
      <top/>
      <bottom style="thin">
        <color indexed="64"/>
      </bottom>
      <diagonal/>
    </border>
    <border>
      <left style="thin">
        <color auto="1"/>
      </left>
      <right/>
      <top/>
      <bottom style="thin">
        <color auto="1"/>
      </bottom>
      <diagonal/>
    </border>
    <border>
      <left style="thin">
        <color auto="1"/>
      </left>
      <right/>
      <top/>
      <bottom/>
      <diagonal/>
    </border>
    <border>
      <left/>
      <right style="thin">
        <color indexed="64"/>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right style="thin">
        <color indexed="22"/>
      </right>
      <top/>
      <bottom/>
      <diagonal/>
    </border>
  </borders>
  <cellStyleXfs count="31">
    <xf numFmtId="0" fontId="0" fillId="0" borderId="0"/>
    <xf numFmtId="9" fontId="2" fillId="0" borderId="0" applyFont="0" applyFill="0" applyBorder="0" applyAlignment="0" applyProtection="0"/>
    <xf numFmtId="0" fontId="2" fillId="0" borderId="0"/>
    <xf numFmtId="0" fontId="13" fillId="0" borderId="0"/>
    <xf numFmtId="164" fontId="34" fillId="0" borderId="0" applyBorder="0" applyProtection="0"/>
    <xf numFmtId="4" fontId="3" fillId="0" borderId="0">
      <alignment vertical="top" wrapText="1"/>
    </xf>
    <xf numFmtId="0" fontId="1" fillId="0" borderId="0"/>
    <xf numFmtId="166" fontId="1" fillId="0" borderId="0" applyFont="0" applyFill="0" applyBorder="0" applyAlignment="0" applyProtection="0"/>
    <xf numFmtId="165" fontId="1" fillId="0" borderId="0" applyFont="0" applyFill="0" applyBorder="0" applyAlignment="0" applyProtection="0"/>
    <xf numFmtId="43" fontId="3" fillId="0" borderId="0" applyFont="0" applyFill="0" applyBorder="0" applyAlignment="0" applyProtection="0"/>
    <xf numFmtId="0" fontId="3" fillId="0" borderId="0"/>
    <xf numFmtId="0" fontId="2" fillId="0" borderId="0"/>
    <xf numFmtId="0" fontId="2" fillId="0" borderId="0"/>
    <xf numFmtId="0" fontId="2" fillId="0" borderId="0"/>
    <xf numFmtId="0" fontId="51" fillId="0" borderId="0"/>
    <xf numFmtId="4" fontId="52" fillId="4" borderId="0">
      <alignment horizontal="right"/>
      <protection locked="0"/>
    </xf>
    <xf numFmtId="0" fontId="52" fillId="5" borderId="0">
      <protection locked="0"/>
    </xf>
    <xf numFmtId="0" fontId="53" fillId="0" borderId="0"/>
    <xf numFmtId="167" fontId="53" fillId="0" borderId="0" applyFont="0" applyFill="0" applyBorder="0" applyAlignment="0" applyProtection="0"/>
    <xf numFmtId="44" fontId="43" fillId="0" borderId="0" applyFill="0" applyBorder="0" applyAlignment="0" applyProtection="0"/>
    <xf numFmtId="0" fontId="3" fillId="0" borderId="0"/>
    <xf numFmtId="0" fontId="51" fillId="0" borderId="0"/>
    <xf numFmtId="0" fontId="51" fillId="0" borderId="0"/>
    <xf numFmtId="0" fontId="51" fillId="0" borderId="0"/>
    <xf numFmtId="0" fontId="55" fillId="0" borderId="0"/>
    <xf numFmtId="0" fontId="55" fillId="0" borderId="0"/>
    <xf numFmtId="0" fontId="54" fillId="0" borderId="0"/>
    <xf numFmtId="0" fontId="20" fillId="0" borderId="0"/>
    <xf numFmtId="0" fontId="3" fillId="0" borderId="0"/>
    <xf numFmtId="0" fontId="3" fillId="0" borderId="0"/>
    <xf numFmtId="168" fontId="55" fillId="0" borderId="0" applyFill="0" applyBorder="0" applyAlignment="0" applyProtection="0"/>
  </cellStyleXfs>
  <cellXfs count="443">
    <xf numFmtId="0" fontId="0" fillId="0" borderId="0" xfId="0"/>
    <xf numFmtId="0" fontId="3" fillId="0" borderId="0" xfId="0" applyFont="1"/>
    <xf numFmtId="0" fontId="3" fillId="0" borderId="0" xfId="0" applyFont="1" applyAlignment="1">
      <alignment horizontal="right"/>
    </xf>
    <xf numFmtId="0" fontId="4" fillId="0" borderId="0" xfId="0" applyFont="1" applyFill="1" applyBorder="1" applyAlignment="1">
      <alignment horizontal="right"/>
    </xf>
    <xf numFmtId="0" fontId="4" fillId="0" borderId="0" xfId="0" applyFont="1" applyFill="1" applyBorder="1" applyAlignment="1">
      <alignment horizontal="left"/>
    </xf>
    <xf numFmtId="0" fontId="4" fillId="0" borderId="0" xfId="0" applyFont="1" applyBorder="1" applyAlignment="1">
      <alignment horizontal="left"/>
    </xf>
    <xf numFmtId="4" fontId="4" fillId="0" borderId="1" xfId="0" applyNumberFormat="1" applyFont="1" applyFill="1" applyBorder="1" applyAlignment="1">
      <alignment horizontal="right"/>
    </xf>
    <xf numFmtId="4" fontId="5" fillId="0" borderId="2" xfId="0" applyNumberFormat="1" applyFont="1" applyFill="1" applyBorder="1" applyAlignment="1"/>
    <xf numFmtId="0" fontId="5" fillId="0" borderId="2" xfId="0" applyFont="1" applyFill="1" applyBorder="1" applyAlignment="1"/>
    <xf numFmtId="0" fontId="5" fillId="0" borderId="0" xfId="0" applyFont="1" applyFill="1" applyBorder="1" applyAlignment="1">
      <alignment horizontal="left"/>
    </xf>
    <xf numFmtId="0" fontId="6" fillId="0" borderId="0" xfId="0" applyFont="1" applyFill="1" applyBorder="1" applyAlignment="1">
      <alignment horizontal="left"/>
    </xf>
    <xf numFmtId="0" fontId="3" fillId="0" borderId="0" xfId="0" applyFont="1" applyFill="1" applyBorder="1" applyAlignment="1">
      <alignment horizontal="right"/>
    </xf>
    <xf numFmtId="0" fontId="3" fillId="0" borderId="0" xfId="0" applyFont="1" applyFill="1" applyBorder="1" applyAlignment="1">
      <alignment horizontal="left"/>
    </xf>
    <xf numFmtId="0" fontId="3" fillId="0" borderId="0" xfId="0" applyFont="1" applyAlignment="1">
      <alignment vertical="center"/>
    </xf>
    <xf numFmtId="49" fontId="3" fillId="0" borderId="0" xfId="0" applyNumberFormat="1" applyFont="1" applyAlignment="1">
      <alignment vertical="top"/>
    </xf>
    <xf numFmtId="4" fontId="5" fillId="0" borderId="3" xfId="0" applyNumberFormat="1" applyFont="1" applyFill="1" applyBorder="1" applyAlignment="1">
      <alignment vertical="center"/>
    </xf>
    <xf numFmtId="2" fontId="5" fillId="0" borderId="7" xfId="0" applyNumberFormat="1" applyFont="1" applyFill="1" applyBorder="1" applyAlignment="1">
      <alignment vertical="center"/>
    </xf>
    <xf numFmtId="49" fontId="5" fillId="0" borderId="8" xfId="0" applyNumberFormat="1" applyFont="1" applyFill="1" applyBorder="1" applyAlignment="1">
      <alignment horizontal="left" vertical="center"/>
    </xf>
    <xf numFmtId="49" fontId="11" fillId="0" borderId="0" xfId="0" applyNumberFormat="1" applyFont="1" applyFill="1" applyBorder="1" applyAlignment="1">
      <alignment vertical="top"/>
    </xf>
    <xf numFmtId="0" fontId="3" fillId="0" borderId="0" xfId="0" applyFont="1" applyFill="1" applyBorder="1" applyAlignment="1"/>
    <xf numFmtId="4" fontId="3" fillId="0" borderId="9" xfId="0" applyNumberFormat="1" applyFont="1" applyFill="1" applyBorder="1" applyAlignment="1">
      <alignment vertical="center"/>
    </xf>
    <xf numFmtId="4" fontId="3" fillId="0" borderId="11" xfId="0" applyNumberFormat="1" applyFont="1" applyFill="1" applyBorder="1" applyAlignment="1">
      <alignment horizontal="center" vertical="center"/>
    </xf>
    <xf numFmtId="2" fontId="3" fillId="0" borderId="10" xfId="0" applyNumberFormat="1" applyFont="1" applyFill="1" applyBorder="1" applyAlignment="1">
      <alignment horizontal="right" vertical="center"/>
    </xf>
    <xf numFmtId="49" fontId="10" fillId="0" borderId="13" xfId="0" applyNumberFormat="1" applyFont="1" applyFill="1" applyBorder="1" applyAlignment="1">
      <alignment horizontal="left" vertical="top"/>
    </xf>
    <xf numFmtId="0" fontId="3" fillId="0" borderId="11" xfId="0" applyFont="1" applyFill="1" applyBorder="1" applyAlignment="1">
      <alignment vertical="top"/>
    </xf>
    <xf numFmtId="0" fontId="3" fillId="0" borderId="10" xfId="0" applyFont="1" applyFill="1" applyBorder="1" applyAlignment="1">
      <alignment vertical="top"/>
    </xf>
    <xf numFmtId="4" fontId="3" fillId="0" borderId="14" xfId="0" applyNumberFormat="1" applyFont="1" applyFill="1" applyBorder="1" applyAlignment="1">
      <alignment vertical="top"/>
    </xf>
    <xf numFmtId="49" fontId="10" fillId="0" borderId="15" xfId="0" applyNumberFormat="1" applyFont="1" applyFill="1" applyBorder="1" applyAlignment="1">
      <alignment horizontal="left" vertical="top"/>
    </xf>
    <xf numFmtId="0" fontId="3" fillId="0" borderId="16" xfId="0" applyFont="1" applyFill="1" applyBorder="1" applyAlignment="1"/>
    <xf numFmtId="4" fontId="3" fillId="0" borderId="12" xfId="0" applyNumberFormat="1" applyFont="1" applyFill="1" applyBorder="1" applyAlignment="1">
      <alignment vertical="center"/>
    </xf>
    <xf numFmtId="4" fontId="3" fillId="0" borderId="10" xfId="0" applyNumberFormat="1" applyFont="1" applyFill="1" applyBorder="1" applyAlignment="1">
      <alignment vertical="top"/>
    </xf>
    <xf numFmtId="4" fontId="3" fillId="0" borderId="0" xfId="0" applyNumberFormat="1" applyFont="1" applyFill="1" applyBorder="1" applyAlignment="1">
      <alignment vertical="top"/>
    </xf>
    <xf numFmtId="4" fontId="3" fillId="0" borderId="0" xfId="0" applyNumberFormat="1" applyFont="1" applyFill="1" applyBorder="1" applyAlignment="1">
      <alignment horizontal="right" vertical="top"/>
    </xf>
    <xf numFmtId="2" fontId="3" fillId="0" borderId="0" xfId="0" applyNumberFormat="1" applyFont="1" applyFill="1" applyBorder="1" applyAlignment="1">
      <alignment horizontal="right" vertical="center"/>
    </xf>
    <xf numFmtId="49" fontId="3" fillId="0" borderId="0" xfId="0" applyNumberFormat="1" applyFont="1" applyFill="1" applyBorder="1" applyAlignment="1">
      <alignment horizontal="left" vertical="top"/>
    </xf>
    <xf numFmtId="4" fontId="3" fillId="0" borderId="11" xfId="0" applyNumberFormat="1" applyFont="1" applyFill="1" applyBorder="1" applyAlignment="1">
      <alignment vertical="top"/>
    </xf>
    <xf numFmtId="0" fontId="3" fillId="0" borderId="0" xfId="0" applyFont="1" applyFill="1"/>
    <xf numFmtId="4" fontId="12" fillId="0" borderId="0" xfId="0" applyNumberFormat="1" applyFont="1" applyFill="1" applyBorder="1" applyAlignment="1">
      <alignment horizontal="center" vertical="top"/>
    </xf>
    <xf numFmtId="4" fontId="12" fillId="0" borderId="0" xfId="0" applyNumberFormat="1" applyFont="1" applyFill="1" applyBorder="1" applyAlignment="1">
      <alignment horizontal="right" vertical="top"/>
    </xf>
    <xf numFmtId="2" fontId="11" fillId="0" borderId="0" xfId="0" applyNumberFormat="1" applyFont="1" applyFill="1" applyBorder="1" applyAlignment="1">
      <alignment vertical="justify"/>
    </xf>
    <xf numFmtId="49" fontId="12" fillId="0" borderId="0" xfId="0" applyNumberFormat="1" applyFont="1" applyFill="1" applyBorder="1" applyAlignment="1">
      <alignment vertical="top"/>
    </xf>
    <xf numFmtId="4" fontId="3" fillId="2" borderId="10" xfId="0" applyNumberFormat="1" applyFont="1" applyFill="1" applyBorder="1" applyAlignment="1" applyProtection="1">
      <alignment vertical="center"/>
      <protection locked="0"/>
    </xf>
    <xf numFmtId="4" fontId="3" fillId="0" borderId="11" xfId="0" applyNumberFormat="1" applyFont="1" applyFill="1" applyBorder="1" applyAlignment="1" applyProtection="1">
      <alignment horizontal="center" vertical="center"/>
    </xf>
    <xf numFmtId="4" fontId="3" fillId="0" borderId="12" xfId="0" applyNumberFormat="1" applyFont="1" applyFill="1" applyBorder="1" applyAlignment="1" applyProtection="1">
      <alignment vertical="center"/>
    </xf>
    <xf numFmtId="2" fontId="3" fillId="0" borderId="10" xfId="0" applyNumberFormat="1" applyFont="1" applyFill="1" applyBorder="1" applyAlignment="1" applyProtection="1">
      <alignment horizontal="right" vertical="center"/>
    </xf>
    <xf numFmtId="49" fontId="14" fillId="0" borderId="13" xfId="0" applyNumberFormat="1" applyFont="1" applyFill="1" applyBorder="1" applyAlignment="1" applyProtection="1">
      <alignment horizontal="left" vertical="top"/>
    </xf>
    <xf numFmtId="49" fontId="3" fillId="0" borderId="0" xfId="0" applyNumberFormat="1" applyFont="1" applyFill="1" applyBorder="1" applyAlignment="1">
      <alignment vertical="top"/>
    </xf>
    <xf numFmtId="2" fontId="5" fillId="0" borderId="8" xfId="0" applyNumberFormat="1" applyFont="1" applyFill="1" applyBorder="1" applyAlignment="1">
      <alignment vertical="center"/>
    </xf>
    <xf numFmtId="49" fontId="5" fillId="0" borderId="8" xfId="0" applyNumberFormat="1" applyFont="1" applyFill="1" applyBorder="1" applyAlignment="1">
      <alignment vertical="center"/>
    </xf>
    <xf numFmtId="0" fontId="3" fillId="0" borderId="0" xfId="0" applyFont="1" applyFill="1" applyAlignment="1">
      <alignment horizontal="right"/>
    </xf>
    <xf numFmtId="4" fontId="12" fillId="0" borderId="8" xfId="0" applyNumberFormat="1" applyFont="1" applyFill="1" applyBorder="1" applyAlignment="1">
      <alignment horizontal="right" vertical="center"/>
    </xf>
    <xf numFmtId="4" fontId="12" fillId="0" borderId="8" xfId="0" applyNumberFormat="1" applyFont="1" applyFill="1" applyBorder="1" applyAlignment="1">
      <alignment horizontal="center" vertical="center"/>
    </xf>
    <xf numFmtId="4" fontId="3" fillId="0" borderId="0" xfId="0" applyNumberFormat="1" applyFont="1" applyFill="1" applyAlignment="1">
      <alignment vertical="top"/>
    </xf>
    <xf numFmtId="4" fontId="3" fillId="0" borderId="0" xfId="0" applyNumberFormat="1" applyFont="1" applyFill="1" applyAlignment="1">
      <alignment horizontal="right" vertical="top"/>
    </xf>
    <xf numFmtId="2" fontId="3" fillId="0" borderId="0" xfId="0" applyNumberFormat="1" applyFont="1" applyFill="1" applyAlignment="1">
      <alignment vertical="justify"/>
    </xf>
    <xf numFmtId="49" fontId="3" fillId="0" borderId="0" xfId="0" applyNumberFormat="1" applyFont="1" applyFill="1" applyAlignment="1">
      <alignment vertical="top"/>
    </xf>
    <xf numFmtId="4" fontId="5" fillId="0" borderId="3" xfId="0" applyNumberFormat="1" applyFont="1" applyFill="1" applyBorder="1" applyAlignment="1">
      <alignment horizontal="right" vertical="center"/>
    </xf>
    <xf numFmtId="2" fontId="3" fillId="0" borderId="12" xfId="0" applyNumberFormat="1" applyFont="1" applyFill="1" applyBorder="1" applyAlignment="1">
      <alignment horizontal="left" vertical="justify" wrapText="1"/>
    </xf>
    <xf numFmtId="2" fontId="10" fillId="0" borderId="12" xfId="0" applyNumberFormat="1" applyFont="1" applyFill="1" applyBorder="1" applyAlignment="1">
      <alignment horizontal="left" vertical="justify" wrapText="1"/>
    </xf>
    <xf numFmtId="4" fontId="12" fillId="0" borderId="0" xfId="0" applyNumberFormat="1" applyFont="1" applyFill="1" applyBorder="1" applyAlignment="1">
      <alignment horizontal="center" vertical="center"/>
    </xf>
    <xf numFmtId="2" fontId="5" fillId="0" borderId="0" xfId="0" applyNumberFormat="1" applyFont="1" applyFill="1" applyBorder="1" applyAlignment="1">
      <alignment vertical="center"/>
    </xf>
    <xf numFmtId="2" fontId="4" fillId="0" borderId="0" xfId="0" applyNumberFormat="1" applyFont="1" applyFill="1" applyAlignment="1">
      <alignment vertical="justify"/>
    </xf>
    <xf numFmtId="2" fontId="10" fillId="0" borderId="0" xfId="0" applyNumberFormat="1" applyFont="1" applyFill="1" applyBorder="1" applyAlignment="1">
      <alignment horizontal="left" vertical="justify" wrapText="1"/>
    </xf>
    <xf numFmtId="49" fontId="10" fillId="0" borderId="0" xfId="0" applyNumberFormat="1" applyFont="1" applyFill="1" applyBorder="1" applyAlignment="1">
      <alignment horizontal="left" vertical="top"/>
    </xf>
    <xf numFmtId="2" fontId="10" fillId="0" borderId="18" xfId="0" applyNumberFormat="1" applyFont="1" applyFill="1" applyBorder="1" applyAlignment="1">
      <alignment horizontal="left" vertical="justify" wrapText="1"/>
    </xf>
    <xf numFmtId="0" fontId="3" fillId="0" borderId="0" xfId="0" applyFont="1" applyFill="1" applyBorder="1" applyAlignment="1">
      <alignment vertical="top"/>
    </xf>
    <xf numFmtId="4" fontId="3" fillId="0" borderId="19" xfId="0" applyNumberFormat="1" applyFont="1" applyFill="1" applyBorder="1" applyAlignment="1">
      <alignment vertical="top"/>
    </xf>
    <xf numFmtId="2" fontId="10" fillId="2" borderId="20" xfId="0" applyNumberFormat="1" applyFont="1" applyFill="1" applyBorder="1" applyAlignment="1">
      <alignment horizontal="left" vertical="justify" wrapText="1"/>
    </xf>
    <xf numFmtId="0" fontId="3" fillId="0" borderId="0" xfId="0" applyFont="1" applyAlignment="1">
      <alignment horizontal="left"/>
    </xf>
    <xf numFmtId="0" fontId="3" fillId="0" borderId="0" xfId="0" applyFont="1" applyFill="1" applyAlignment="1">
      <alignment horizontal="left"/>
    </xf>
    <xf numFmtId="0" fontId="12" fillId="0" borderId="0" xfId="0" applyFont="1" applyFill="1"/>
    <xf numFmtId="49" fontId="10" fillId="0" borderId="0" xfId="0" applyNumberFormat="1" applyFont="1" applyFill="1" applyBorder="1" applyAlignment="1">
      <alignment vertical="top"/>
    </xf>
    <xf numFmtId="2" fontId="3" fillId="0" borderId="10" xfId="0" applyNumberFormat="1" applyFont="1" applyFill="1" applyBorder="1" applyAlignment="1">
      <alignment horizontal="right" vertical="center" indent="1"/>
    </xf>
    <xf numFmtId="9" fontId="3" fillId="0" borderId="12" xfId="1" applyFont="1" applyFill="1" applyBorder="1" applyAlignment="1">
      <alignment vertical="center"/>
    </xf>
    <xf numFmtId="49" fontId="3" fillId="0" borderId="13" xfId="0" applyNumberFormat="1" applyFont="1" applyFill="1" applyBorder="1" applyAlignment="1">
      <alignment horizontal="left" vertical="top"/>
    </xf>
    <xf numFmtId="2" fontId="10" fillId="0" borderId="0" xfId="0" applyNumberFormat="1" applyFont="1" applyFill="1" applyBorder="1" applyAlignment="1">
      <alignment vertical="justify" wrapText="1"/>
    </xf>
    <xf numFmtId="2" fontId="3" fillId="0" borderId="10" xfId="0" applyNumberFormat="1" applyFont="1" applyFill="1" applyBorder="1" applyAlignment="1">
      <alignment horizontal="right" vertical="center" indent="2"/>
    </xf>
    <xf numFmtId="2" fontId="16" fillId="0" borderId="12" xfId="0" applyNumberFormat="1" applyFont="1" applyFill="1" applyBorder="1" applyAlignment="1">
      <alignment horizontal="left" vertical="justify" wrapText="1"/>
    </xf>
    <xf numFmtId="4" fontId="3" fillId="0" borderId="14" xfId="0" applyNumberFormat="1" applyFont="1" applyFill="1" applyBorder="1" applyAlignment="1">
      <alignment horizontal="center" vertical="center"/>
    </xf>
    <xf numFmtId="4" fontId="3" fillId="0" borderId="14" xfId="0" applyNumberFormat="1" applyFont="1" applyFill="1" applyBorder="1" applyAlignment="1">
      <alignment vertical="center"/>
    </xf>
    <xf numFmtId="0" fontId="12" fillId="0" borderId="0" xfId="0" applyFont="1" applyFill="1" applyAlignment="1">
      <alignment horizontal="left"/>
    </xf>
    <xf numFmtId="0" fontId="3" fillId="0" borderId="0" xfId="0" applyFont="1" applyAlignment="1">
      <alignment vertical="top"/>
    </xf>
    <xf numFmtId="0" fontId="3" fillId="0" borderId="11" xfId="0" applyFont="1" applyBorder="1" applyAlignment="1"/>
    <xf numFmtId="0" fontId="3" fillId="0" borderId="10" xfId="0" applyFont="1" applyBorder="1" applyAlignment="1"/>
    <xf numFmtId="2" fontId="10" fillId="2" borderId="12" xfId="0" applyNumberFormat="1" applyFont="1" applyFill="1" applyBorder="1" applyAlignment="1">
      <alignment horizontal="left" vertical="justify" wrapText="1"/>
    </xf>
    <xf numFmtId="2" fontId="10" fillId="0" borderId="14" xfId="0" applyNumberFormat="1" applyFont="1" applyFill="1" applyBorder="1" applyAlignment="1">
      <alignment horizontal="left" vertical="justify" wrapText="1"/>
    </xf>
    <xf numFmtId="2" fontId="10" fillId="0" borderId="12" xfId="0" applyNumberFormat="1" applyFont="1" applyFill="1" applyBorder="1" applyAlignment="1">
      <alignment horizontal="left" vertical="top" wrapText="1"/>
    </xf>
    <xf numFmtId="4" fontId="20" fillId="0" borderId="8" xfId="0" applyNumberFormat="1" applyFont="1" applyFill="1" applyBorder="1" applyAlignment="1">
      <alignment horizontal="center" vertical="center"/>
    </xf>
    <xf numFmtId="4" fontId="20" fillId="0" borderId="8" xfId="0" applyNumberFormat="1" applyFont="1" applyFill="1" applyBorder="1" applyAlignment="1">
      <alignment horizontal="right" vertical="center"/>
    </xf>
    <xf numFmtId="0" fontId="0" fillId="0" borderId="0" xfId="0" applyFill="1"/>
    <xf numFmtId="49" fontId="21" fillId="0" borderId="0" xfId="0" applyNumberFormat="1" applyFont="1" applyFill="1" applyBorder="1" applyAlignment="1">
      <alignment vertical="top"/>
    </xf>
    <xf numFmtId="2" fontId="21" fillId="0" borderId="0" xfId="0" applyNumberFormat="1" applyFont="1" applyFill="1" applyBorder="1" applyAlignment="1">
      <alignment vertical="justify"/>
    </xf>
    <xf numFmtId="4" fontId="20" fillId="0" borderId="0" xfId="0" applyNumberFormat="1" applyFont="1" applyFill="1" applyBorder="1" applyAlignment="1">
      <alignment horizontal="right" vertical="top"/>
    </xf>
    <xf numFmtId="49" fontId="22" fillId="0" borderId="8" xfId="0" applyNumberFormat="1" applyFont="1" applyFill="1" applyBorder="1" applyAlignment="1">
      <alignment vertical="center"/>
    </xf>
    <xf numFmtId="2" fontId="22" fillId="0" borderId="8" xfId="0" applyNumberFormat="1" applyFont="1" applyFill="1" applyBorder="1" applyAlignment="1">
      <alignment vertical="center"/>
    </xf>
    <xf numFmtId="49" fontId="0" fillId="0" borderId="0" xfId="0" applyNumberFormat="1" applyFill="1" applyBorder="1" applyAlignment="1">
      <alignment vertical="top"/>
    </xf>
    <xf numFmtId="4" fontId="0" fillId="0" borderId="0" xfId="0" applyNumberFormat="1" applyFill="1" applyBorder="1" applyAlignment="1">
      <alignment vertical="top"/>
    </xf>
    <xf numFmtId="0" fontId="0" fillId="0" borderId="0" xfId="0" applyFill="1" applyBorder="1" applyAlignment="1"/>
    <xf numFmtId="49" fontId="23" fillId="0" borderId="15" xfId="0" applyNumberFormat="1" applyFont="1" applyFill="1" applyBorder="1" applyAlignment="1">
      <alignment horizontal="left" vertical="top"/>
    </xf>
    <xf numFmtId="4" fontId="0" fillId="0" borderId="14" xfId="0" applyNumberFormat="1" applyFill="1" applyBorder="1" applyAlignment="1">
      <alignment vertical="top"/>
    </xf>
    <xf numFmtId="49" fontId="23" fillId="0" borderId="13" xfId="0" applyNumberFormat="1" applyFont="1" applyFill="1" applyBorder="1" applyAlignment="1">
      <alignment horizontal="left" vertical="top"/>
    </xf>
    <xf numFmtId="2" fontId="24" fillId="0" borderId="10" xfId="0" applyNumberFormat="1" applyFont="1" applyFill="1" applyBorder="1" applyAlignment="1">
      <alignment horizontal="right" vertical="center"/>
    </xf>
    <xf numFmtId="4" fontId="0" fillId="0" borderId="11" xfId="0" applyNumberFormat="1" applyFill="1" applyBorder="1" applyAlignment="1">
      <alignment horizontal="center" vertical="center"/>
    </xf>
    <xf numFmtId="4" fontId="0" fillId="0" borderId="9" xfId="0" applyNumberFormat="1" applyFill="1" applyBorder="1" applyAlignment="1">
      <alignment vertical="center"/>
    </xf>
    <xf numFmtId="2" fontId="23" fillId="0" borderId="12" xfId="0" applyNumberFormat="1" applyFont="1" applyFill="1" applyBorder="1" applyAlignment="1">
      <alignment horizontal="left" vertical="justify" wrapText="1"/>
    </xf>
    <xf numFmtId="49" fontId="0" fillId="0" borderId="0" xfId="0" applyNumberFormat="1" applyFill="1" applyBorder="1" applyAlignment="1">
      <alignment horizontal="left" vertical="top"/>
    </xf>
    <xf numFmtId="2" fontId="24" fillId="0" borderId="0" xfId="0" applyNumberFormat="1" applyFont="1" applyFill="1" applyBorder="1" applyAlignment="1">
      <alignment horizontal="right" vertical="center"/>
    </xf>
    <xf numFmtId="4" fontId="0" fillId="0" borderId="0" xfId="0" applyNumberFormat="1" applyFill="1" applyBorder="1" applyAlignment="1">
      <alignment horizontal="right" vertical="top" wrapText="1"/>
    </xf>
    <xf numFmtId="49" fontId="22" fillId="0" borderId="8" xfId="0" applyNumberFormat="1" applyFont="1" applyFill="1" applyBorder="1" applyAlignment="1">
      <alignment horizontal="left" vertical="center"/>
    </xf>
    <xf numFmtId="4" fontId="22" fillId="0" borderId="3" xfId="0" applyNumberFormat="1" applyFont="1" applyFill="1" applyBorder="1" applyAlignment="1">
      <alignment vertical="center"/>
    </xf>
    <xf numFmtId="49" fontId="0" fillId="0" borderId="0" xfId="0" applyNumberFormat="1" applyFill="1" applyAlignment="1">
      <alignment vertical="top"/>
    </xf>
    <xf numFmtId="2" fontId="0" fillId="0" borderId="0" xfId="0" applyNumberFormat="1" applyFill="1" applyAlignment="1">
      <alignment vertical="justify"/>
    </xf>
    <xf numFmtId="4" fontId="0" fillId="0" borderId="0" xfId="0" applyNumberFormat="1" applyFill="1" applyAlignment="1">
      <alignment vertical="top"/>
    </xf>
    <xf numFmtId="4" fontId="0" fillId="0" borderId="0" xfId="0" applyNumberFormat="1" applyFill="1" applyAlignment="1">
      <alignment horizontal="right" vertical="top"/>
    </xf>
    <xf numFmtId="2" fontId="11" fillId="2" borderId="0" xfId="0" applyNumberFormat="1" applyFont="1" applyFill="1" applyBorder="1" applyAlignment="1">
      <alignment vertical="justify" wrapText="1"/>
    </xf>
    <xf numFmtId="4" fontId="27" fillId="0" borderId="14" xfId="0" applyNumberFormat="1" applyFont="1" applyFill="1" applyBorder="1" applyAlignment="1">
      <alignment vertical="top"/>
    </xf>
    <xf numFmtId="0" fontId="27" fillId="0" borderId="10" xfId="0" applyFont="1" applyFill="1" applyBorder="1" applyAlignment="1">
      <alignment vertical="top"/>
    </xf>
    <xf numFmtId="0" fontId="27" fillId="0" borderId="0" xfId="0" applyFont="1" applyFill="1"/>
    <xf numFmtId="49" fontId="28" fillId="0" borderId="13" xfId="0" applyNumberFormat="1" applyFont="1" applyFill="1" applyBorder="1" applyAlignment="1">
      <alignment horizontal="left" vertical="top"/>
    </xf>
    <xf numFmtId="49" fontId="29" fillId="0" borderId="0" xfId="0" applyNumberFormat="1" applyFont="1" applyFill="1" applyBorder="1" applyAlignment="1">
      <alignment vertical="top"/>
    </xf>
    <xf numFmtId="2" fontId="29" fillId="0" borderId="0" xfId="0" applyNumberFormat="1" applyFont="1" applyFill="1" applyBorder="1" applyAlignment="1">
      <alignment vertical="justify"/>
    </xf>
    <xf numFmtId="4" fontId="30" fillId="0" borderId="0" xfId="0" applyNumberFormat="1" applyFont="1" applyFill="1" applyBorder="1" applyAlignment="1">
      <alignment horizontal="right" vertical="top"/>
    </xf>
    <xf numFmtId="2" fontId="10" fillId="0" borderId="12" xfId="0" quotePrefix="1" applyNumberFormat="1" applyFont="1" applyFill="1" applyBorder="1" applyAlignment="1">
      <alignment horizontal="left" vertical="top" wrapText="1"/>
    </xf>
    <xf numFmtId="4" fontId="3" fillId="0" borderId="14" xfId="0" applyNumberFormat="1" applyFont="1" applyFill="1" applyBorder="1" applyAlignment="1">
      <alignment vertical="top" wrapText="1"/>
    </xf>
    <xf numFmtId="4" fontId="0" fillId="0" borderId="14" xfId="0" applyNumberFormat="1" applyFill="1" applyBorder="1" applyAlignment="1">
      <alignment vertical="top" wrapText="1"/>
    </xf>
    <xf numFmtId="0" fontId="0" fillId="0" borderId="10" xfId="0" applyFill="1" applyBorder="1" applyAlignment="1">
      <alignment vertical="top"/>
    </xf>
    <xf numFmtId="0" fontId="0" fillId="0" borderId="11" xfId="0" applyFill="1" applyBorder="1" applyAlignment="1">
      <alignment vertical="top"/>
    </xf>
    <xf numFmtId="4" fontId="0" fillId="0" borderId="12" xfId="0" applyNumberFormat="1" applyFill="1" applyBorder="1" applyAlignment="1">
      <alignment vertical="center"/>
    </xf>
    <xf numFmtId="4" fontId="10" fillId="0" borderId="14" xfId="0" applyNumberFormat="1" applyFont="1" applyFill="1" applyBorder="1" applyAlignment="1">
      <alignment vertical="top" wrapText="1"/>
    </xf>
    <xf numFmtId="4" fontId="0" fillId="0" borderId="14" xfId="0" applyNumberFormat="1" applyFont="1" applyFill="1" applyBorder="1" applyAlignment="1">
      <alignment vertical="top"/>
    </xf>
    <xf numFmtId="4" fontId="0" fillId="0" borderId="10" xfId="0" applyNumberFormat="1" applyFont="1" applyFill="1" applyBorder="1" applyAlignment="1">
      <alignment vertical="top"/>
    </xf>
    <xf numFmtId="4" fontId="0" fillId="0" borderId="11" xfId="0" applyNumberFormat="1" applyFont="1" applyFill="1" applyBorder="1" applyAlignment="1">
      <alignment vertical="top"/>
    </xf>
    <xf numFmtId="49" fontId="0" fillId="0" borderId="13" xfId="0" applyNumberFormat="1" applyFont="1" applyFill="1" applyBorder="1" applyAlignment="1">
      <alignment horizontal="left" vertical="top"/>
    </xf>
    <xf numFmtId="2" fontId="0" fillId="0" borderId="10" xfId="0" applyNumberFormat="1" applyFont="1" applyFill="1" applyBorder="1" applyAlignment="1">
      <alignment horizontal="right" vertical="center"/>
    </xf>
    <xf numFmtId="49" fontId="5" fillId="0" borderId="0" xfId="0" applyNumberFormat="1" applyFont="1" applyFill="1" applyBorder="1" applyAlignment="1">
      <alignment vertical="center"/>
    </xf>
    <xf numFmtId="4" fontId="12" fillId="0" borderId="0" xfId="0" applyNumberFormat="1" applyFont="1" applyFill="1" applyBorder="1" applyAlignment="1">
      <alignment horizontal="right" vertical="center"/>
    </xf>
    <xf numFmtId="4" fontId="12" fillId="0" borderId="0" xfId="0" applyNumberFormat="1" applyFont="1" applyFill="1" applyBorder="1" applyAlignment="1" applyProtection="1">
      <alignment horizontal="right" vertical="top"/>
      <protection locked="0"/>
    </xf>
    <xf numFmtId="4" fontId="19" fillId="0" borderId="0" xfId="0" applyNumberFormat="1" applyFont="1" applyFill="1" applyBorder="1" applyAlignment="1">
      <alignment horizontal="right" vertical="top"/>
    </xf>
    <xf numFmtId="2" fontId="10" fillId="0" borderId="0" xfId="0" applyNumberFormat="1" applyFont="1" applyFill="1" applyBorder="1" applyAlignment="1">
      <alignment vertical="justify"/>
    </xf>
    <xf numFmtId="4" fontId="3" fillId="0" borderId="0" xfId="0" applyNumberFormat="1" applyFont="1" applyFill="1" applyBorder="1" applyAlignment="1" applyProtection="1">
      <alignment horizontal="right" vertical="top"/>
      <protection locked="0"/>
    </xf>
    <xf numFmtId="4" fontId="18" fillId="0" borderId="0" xfId="0" applyNumberFormat="1" applyFont="1" applyFill="1" applyBorder="1" applyAlignment="1">
      <alignment horizontal="right" vertical="top"/>
    </xf>
    <xf numFmtId="2" fontId="3" fillId="0" borderId="0" xfId="0" applyNumberFormat="1" applyFont="1" applyFill="1" applyBorder="1" applyAlignment="1">
      <alignment vertical="justify"/>
    </xf>
    <xf numFmtId="2" fontId="10" fillId="2" borderId="18" xfId="0" applyNumberFormat="1" applyFont="1" applyFill="1" applyBorder="1" applyAlignment="1">
      <alignment horizontal="left" vertical="justify" wrapText="1"/>
    </xf>
    <xf numFmtId="49" fontId="10" fillId="0" borderId="25" xfId="0" applyNumberFormat="1" applyFont="1" applyFill="1" applyBorder="1" applyAlignment="1">
      <alignment vertical="top"/>
    </xf>
    <xf numFmtId="0" fontId="3" fillId="0" borderId="27" xfId="0" applyFont="1" applyBorder="1"/>
    <xf numFmtId="0" fontId="3" fillId="0" borderId="24" xfId="0" applyFont="1" applyFill="1" applyBorder="1" applyAlignment="1">
      <alignment vertical="top"/>
    </xf>
    <xf numFmtId="0" fontId="3" fillId="0" borderId="28" xfId="0" applyFont="1" applyFill="1" applyBorder="1" applyAlignment="1">
      <alignment vertical="top"/>
    </xf>
    <xf numFmtId="4" fontId="3" fillId="0" borderId="0" xfId="0" applyNumberFormat="1" applyFont="1" applyFill="1"/>
    <xf numFmtId="1" fontId="3" fillId="0" borderId="10" xfId="0" applyNumberFormat="1" applyFont="1" applyFill="1" applyBorder="1" applyAlignment="1">
      <alignment horizontal="right" vertical="center"/>
    </xf>
    <xf numFmtId="0" fontId="20" fillId="0" borderId="0" xfId="0" applyFont="1" applyFill="1"/>
    <xf numFmtId="2" fontId="33" fillId="0" borderId="0" xfId="0" applyNumberFormat="1" applyFont="1" applyFill="1" applyAlignment="1">
      <alignment vertical="justify"/>
    </xf>
    <xf numFmtId="0" fontId="3" fillId="0" borderId="0" xfId="0" applyFont="1" applyFill="1" applyAlignment="1">
      <alignment vertical="top"/>
    </xf>
    <xf numFmtId="4" fontId="36" fillId="0" borderId="14" xfId="0" applyNumberFormat="1" applyFont="1" applyFill="1" applyBorder="1" applyAlignment="1">
      <alignment horizontal="left" vertical="center"/>
    </xf>
    <xf numFmtId="0" fontId="28" fillId="0" borderId="0" xfId="0" applyFont="1" applyFill="1"/>
    <xf numFmtId="0" fontId="35" fillId="0" borderId="0" xfId="0" applyFont="1" applyFill="1"/>
    <xf numFmtId="0" fontId="35" fillId="0" borderId="0" xfId="0" applyFont="1"/>
    <xf numFmtId="0" fontId="4" fillId="0" borderId="0" xfId="0" applyFont="1" applyFill="1" applyBorder="1" applyAlignment="1">
      <alignment horizontal="center" vertical="center"/>
    </xf>
    <xf numFmtId="0" fontId="37" fillId="0" borderId="0" xfId="0" applyFont="1" applyFill="1"/>
    <xf numFmtId="0" fontId="38" fillId="0" borderId="0" xfId="0" applyFont="1" applyFill="1"/>
    <xf numFmtId="0" fontId="38" fillId="0" borderId="0" xfId="0" applyFont="1" applyFill="1" applyAlignment="1">
      <alignment vertical="top" wrapText="1"/>
    </xf>
    <xf numFmtId="0" fontId="3" fillId="0" borderId="0" xfId="0" applyFont="1" applyFill="1" applyBorder="1" applyAlignment="1">
      <alignment horizontal="left" vertical="center"/>
    </xf>
    <xf numFmtId="4" fontId="35" fillId="0" borderId="0" xfId="0" applyNumberFormat="1" applyFont="1" applyFill="1" applyBorder="1" applyAlignment="1" applyProtection="1">
      <alignment horizontal="right" vertical="top"/>
      <protection locked="0"/>
    </xf>
    <xf numFmtId="1" fontId="35" fillId="0" borderId="0" xfId="0" applyNumberFormat="1" applyFont="1" applyFill="1" applyAlignment="1">
      <alignment horizontal="left" indent="1"/>
    </xf>
    <xf numFmtId="0" fontId="3" fillId="0" borderId="0" xfId="0" applyFont="1" applyFill="1" applyAlignment="1">
      <alignment horizontal="center"/>
    </xf>
    <xf numFmtId="2" fontId="10" fillId="2" borderId="14" xfId="0" applyNumberFormat="1" applyFont="1" applyFill="1" applyBorder="1" applyAlignment="1">
      <alignment horizontal="left" vertical="justify" wrapText="1"/>
    </xf>
    <xf numFmtId="4" fontId="35" fillId="0" borderId="0" xfId="0" applyNumberFormat="1" applyFont="1" applyFill="1" applyAlignment="1">
      <alignment vertical="top"/>
    </xf>
    <xf numFmtId="2" fontId="35" fillId="0" borderId="0" xfId="0" applyNumberFormat="1" applyFont="1" applyFill="1" applyBorder="1" applyAlignment="1">
      <alignment vertical="justify" wrapText="1"/>
    </xf>
    <xf numFmtId="0" fontId="39" fillId="0" borderId="0" xfId="0" applyFont="1" applyFill="1"/>
    <xf numFmtId="4" fontId="35" fillId="0" borderId="0" xfId="0" applyNumberFormat="1" applyFont="1" applyFill="1"/>
    <xf numFmtId="9" fontId="3" fillId="0" borderId="0" xfId="1" applyFont="1" applyFill="1"/>
    <xf numFmtId="4" fontId="38" fillId="0" borderId="0" xfId="0" applyNumberFormat="1" applyFont="1" applyFill="1"/>
    <xf numFmtId="0" fontId="40" fillId="0" borderId="0" xfId="0" applyFont="1"/>
    <xf numFmtId="0" fontId="41" fillId="0" borderId="0" xfId="0" applyFont="1" applyAlignment="1">
      <alignment vertical="top"/>
    </xf>
    <xf numFmtId="0" fontId="40" fillId="0" borderId="0" xfId="0" applyFont="1" applyFill="1"/>
    <xf numFmtId="0" fontId="35" fillId="0" borderId="0" xfId="0" applyFont="1" applyAlignment="1">
      <alignment vertical="top"/>
    </xf>
    <xf numFmtId="0" fontId="35" fillId="0" borderId="0" xfId="0" applyFont="1" applyFill="1" applyAlignment="1">
      <alignment horizontal="left"/>
    </xf>
    <xf numFmtId="0" fontId="42" fillId="0" borderId="0" xfId="0" applyFont="1" applyFill="1"/>
    <xf numFmtId="2" fontId="3" fillId="0" borderId="16" xfId="0" applyNumberFormat="1" applyFont="1" applyFill="1" applyBorder="1" applyAlignment="1">
      <alignment horizontal="right" vertical="center"/>
    </xf>
    <xf numFmtId="4" fontId="12" fillId="0" borderId="8" xfId="0" applyNumberFormat="1" applyFont="1" applyFill="1" applyBorder="1" applyAlignment="1" applyProtection="1">
      <alignment horizontal="center" vertical="center"/>
      <protection locked="0"/>
    </xf>
    <xf numFmtId="4" fontId="3" fillId="0" borderId="0" xfId="0" applyNumberFormat="1" applyFont="1" applyFill="1" applyAlignment="1" applyProtection="1">
      <alignment vertical="top"/>
      <protection locked="0"/>
    </xf>
    <xf numFmtId="0" fontId="3" fillId="0" borderId="0" xfId="0" applyFont="1" applyProtection="1">
      <protection locked="0"/>
    </xf>
    <xf numFmtId="4" fontId="5" fillId="0" borderId="4" xfId="0" applyNumberFormat="1" applyFont="1" applyFill="1" applyBorder="1" applyAlignment="1" applyProtection="1">
      <alignment vertical="center"/>
      <protection locked="0"/>
    </xf>
    <xf numFmtId="0" fontId="3" fillId="0" borderId="0" xfId="0" applyFont="1" applyFill="1" applyProtection="1">
      <protection locked="0"/>
    </xf>
    <xf numFmtId="4" fontId="3" fillId="2" borderId="17" xfId="0" applyNumberFormat="1" applyFont="1" applyFill="1" applyBorder="1" applyAlignment="1" applyProtection="1">
      <alignment vertical="center"/>
      <protection locked="0"/>
    </xf>
    <xf numFmtId="0" fontId="3" fillId="0" borderId="0" xfId="0" applyFont="1" applyFill="1" applyBorder="1" applyAlignment="1" applyProtection="1">
      <protection locked="0"/>
    </xf>
    <xf numFmtId="4" fontId="20" fillId="0" borderId="0" xfId="0" applyNumberFormat="1" applyFont="1" applyFill="1" applyBorder="1" applyAlignment="1" applyProtection="1">
      <alignment horizontal="right" vertical="top"/>
      <protection locked="0"/>
    </xf>
    <xf numFmtId="4" fontId="0" fillId="2" borderId="10" xfId="0" applyNumberFormat="1" applyFill="1" applyBorder="1" applyAlignment="1" applyProtection="1">
      <alignment vertical="center"/>
      <protection locked="0"/>
    </xf>
    <xf numFmtId="4" fontId="0" fillId="0" borderId="0" xfId="0" applyNumberFormat="1" applyFill="1" applyAlignment="1" applyProtection="1">
      <alignment vertical="top"/>
      <protection locked="0"/>
    </xf>
    <xf numFmtId="2" fontId="43" fillId="0" borderId="0" xfId="0" applyNumberFormat="1" applyFont="1" applyFill="1" applyBorder="1" applyAlignment="1">
      <alignment vertical="top" wrapText="1"/>
    </xf>
    <xf numFmtId="0" fontId="43" fillId="0" borderId="26" xfId="0" applyFont="1" applyFill="1" applyBorder="1" applyAlignment="1">
      <alignment vertical="top" wrapText="1"/>
    </xf>
    <xf numFmtId="4" fontId="3" fillId="0" borderId="0" xfId="0" applyNumberFormat="1" applyFont="1" applyFill="1" applyBorder="1" applyAlignment="1">
      <alignment vertical="center"/>
    </xf>
    <xf numFmtId="4" fontId="3" fillId="0" borderId="0" xfId="0" applyNumberFormat="1" applyFont="1" applyFill="1" applyBorder="1" applyAlignment="1">
      <alignment horizontal="center" vertical="center"/>
    </xf>
    <xf numFmtId="4" fontId="12" fillId="0" borderId="8" xfId="0" applyNumberFormat="1" applyFont="1" applyFill="1" applyBorder="1" applyAlignment="1" applyProtection="1">
      <alignment horizontal="center" vertical="center"/>
    </xf>
    <xf numFmtId="0" fontId="3" fillId="0" borderId="0" xfId="0" applyFont="1" applyFill="1" applyProtection="1"/>
    <xf numFmtId="0" fontId="3" fillId="0" borderId="0" xfId="0" applyFont="1" applyProtection="1"/>
    <xf numFmtId="4" fontId="3" fillId="0" borderId="0" xfId="0" applyNumberFormat="1" applyFont="1" applyFill="1" applyBorder="1" applyAlignment="1" applyProtection="1">
      <alignment vertical="top"/>
    </xf>
    <xf numFmtId="0" fontId="3" fillId="0" borderId="10" xfId="0" applyFont="1" applyFill="1" applyBorder="1" applyAlignment="1" applyProtection="1">
      <alignment vertical="top"/>
    </xf>
    <xf numFmtId="0" fontId="3" fillId="0" borderId="16" xfId="0" applyFont="1" applyFill="1" applyBorder="1" applyAlignment="1" applyProtection="1"/>
    <xf numFmtId="4" fontId="3" fillId="2" borderId="10" xfId="0" applyNumberFormat="1" applyFont="1" applyFill="1" applyBorder="1" applyAlignment="1" applyProtection="1">
      <alignment vertical="center"/>
    </xf>
    <xf numFmtId="16" fontId="3" fillId="0" borderId="10" xfId="0" applyNumberFormat="1" applyFont="1" applyFill="1" applyBorder="1" applyAlignment="1" applyProtection="1">
      <alignment horizontal="center" wrapText="1"/>
    </xf>
    <xf numFmtId="4" fontId="12" fillId="0" borderId="0" xfId="0" applyNumberFormat="1" applyFont="1" applyFill="1" applyBorder="1" applyAlignment="1" applyProtection="1">
      <alignment horizontal="right" vertical="top"/>
    </xf>
    <xf numFmtId="4" fontId="3" fillId="0" borderId="10" xfId="0" applyNumberFormat="1" applyFont="1" applyFill="1" applyBorder="1" applyAlignment="1" applyProtection="1">
      <alignment vertical="top"/>
    </xf>
    <xf numFmtId="0" fontId="3" fillId="0" borderId="0" xfId="0" applyFont="1" applyFill="1" applyBorder="1" applyAlignment="1" applyProtection="1"/>
    <xf numFmtId="49" fontId="11" fillId="0" borderId="0" xfId="0" applyNumberFormat="1" applyFont="1" applyFill="1" applyBorder="1" applyAlignment="1" applyProtection="1">
      <alignment vertical="top"/>
    </xf>
    <xf numFmtId="4" fontId="5" fillId="0" borderId="4" xfId="0" applyNumberFormat="1" applyFont="1" applyFill="1" applyBorder="1" applyAlignment="1" applyProtection="1">
      <alignment vertical="center"/>
    </xf>
    <xf numFmtId="0" fontId="3" fillId="0" borderId="0" xfId="0" applyFont="1" applyFill="1" applyBorder="1" applyAlignment="1" applyProtection="1">
      <alignment vertical="top"/>
    </xf>
    <xf numFmtId="4" fontId="20" fillId="0" borderId="0" xfId="0" applyNumberFormat="1" applyFont="1" applyFill="1" applyBorder="1" applyAlignment="1" applyProtection="1">
      <alignment horizontal="right" vertical="top"/>
    </xf>
    <xf numFmtId="2" fontId="10" fillId="0" borderId="0" xfId="0" applyNumberFormat="1" applyFont="1" applyFill="1" applyBorder="1" applyAlignment="1" applyProtection="1">
      <alignment vertical="justify" wrapText="1"/>
    </xf>
    <xf numFmtId="2" fontId="10" fillId="0" borderId="12" xfId="0" applyNumberFormat="1" applyFont="1" applyFill="1" applyBorder="1" applyAlignment="1" applyProtection="1">
      <alignment horizontal="left" vertical="justify" wrapText="1"/>
    </xf>
    <xf numFmtId="4" fontId="3" fillId="0" borderId="0" xfId="0" applyNumberFormat="1" applyFont="1" applyFill="1" applyAlignment="1" applyProtection="1">
      <alignment vertical="top"/>
    </xf>
    <xf numFmtId="0" fontId="0" fillId="0" borderId="10" xfId="0" applyFill="1" applyBorder="1" applyAlignment="1" applyProtection="1">
      <alignment vertical="top"/>
    </xf>
    <xf numFmtId="4" fontId="0" fillId="0" borderId="0" xfId="0" applyNumberFormat="1" applyFill="1" applyAlignment="1" applyProtection="1">
      <alignment vertical="top"/>
    </xf>
    <xf numFmtId="4" fontId="3" fillId="0" borderId="16" xfId="0" applyNumberFormat="1" applyFont="1" applyFill="1" applyBorder="1" applyAlignment="1" applyProtection="1">
      <alignment vertical="top"/>
    </xf>
    <xf numFmtId="0" fontId="3" fillId="0" borderId="10" xfId="0" applyFont="1" applyBorder="1" applyAlignment="1" applyProtection="1"/>
    <xf numFmtId="4" fontId="0" fillId="0" borderId="0" xfId="0" applyNumberFormat="1" applyFill="1" applyBorder="1" applyAlignment="1" applyProtection="1">
      <alignment vertical="top"/>
    </xf>
    <xf numFmtId="4" fontId="22" fillId="0" borderId="4" xfId="0" applyNumberFormat="1" applyFont="1" applyFill="1" applyBorder="1" applyAlignment="1" applyProtection="1">
      <alignment vertical="center"/>
    </xf>
    <xf numFmtId="4" fontId="3" fillId="0" borderId="0" xfId="0" applyNumberFormat="1" applyFont="1" applyFill="1" applyBorder="1" applyAlignment="1" applyProtection="1">
      <alignment vertical="center"/>
    </xf>
    <xf numFmtId="0" fontId="27" fillId="0" borderId="10" xfId="0" applyFont="1" applyFill="1" applyBorder="1" applyAlignment="1" applyProtection="1">
      <alignment vertical="top"/>
    </xf>
    <xf numFmtId="4" fontId="30" fillId="0" borderId="0" xfId="0" applyNumberFormat="1" applyFont="1" applyFill="1" applyBorder="1" applyAlignment="1" applyProtection="1">
      <alignment horizontal="right" vertical="top"/>
    </xf>
    <xf numFmtId="4" fontId="0" fillId="0" borderId="10" xfId="0" applyNumberFormat="1" applyFont="1" applyFill="1" applyBorder="1" applyAlignment="1" applyProtection="1">
      <alignment vertical="top"/>
    </xf>
    <xf numFmtId="0" fontId="0" fillId="0" borderId="0" xfId="0" applyFill="1" applyBorder="1" applyAlignment="1" applyProtection="1"/>
    <xf numFmtId="0" fontId="3" fillId="0" borderId="24" xfId="0" applyFont="1" applyFill="1" applyBorder="1" applyAlignment="1" applyProtection="1">
      <alignment vertical="top"/>
    </xf>
    <xf numFmtId="2" fontId="16" fillId="0" borderId="12" xfId="0" applyNumberFormat="1" applyFont="1" applyBorder="1" applyAlignment="1">
      <alignment horizontal="left" vertical="justify" wrapText="1"/>
    </xf>
    <xf numFmtId="4" fontId="4" fillId="0" borderId="0" xfId="0" applyNumberFormat="1" applyFont="1" applyFill="1" applyBorder="1" applyAlignment="1">
      <alignment horizontal="right"/>
    </xf>
    <xf numFmtId="4" fontId="5" fillId="0" borderId="0" xfId="0" applyNumberFormat="1" applyFont="1" applyFill="1" applyBorder="1" applyAlignment="1"/>
    <xf numFmtId="0" fontId="4" fillId="3" borderId="0" xfId="0" applyFont="1" applyFill="1" applyBorder="1" applyAlignment="1">
      <alignment horizontal="left"/>
    </xf>
    <xf numFmtId="2" fontId="43" fillId="0" borderId="12" xfId="0" applyNumberFormat="1" applyFont="1" applyFill="1" applyBorder="1" applyAlignment="1">
      <alignment horizontal="left" vertical="justify" wrapText="1"/>
    </xf>
    <xf numFmtId="49" fontId="14" fillId="0" borderId="0" xfId="0" applyNumberFormat="1" applyFont="1" applyFill="1" applyBorder="1" applyAlignment="1" applyProtection="1">
      <alignment horizontal="left" vertical="top"/>
    </xf>
    <xf numFmtId="2" fontId="3" fillId="0" borderId="0" xfId="0" applyNumberFormat="1" applyFont="1" applyFill="1" applyBorder="1" applyAlignment="1" applyProtection="1">
      <alignment horizontal="right" vertical="center"/>
    </xf>
    <xf numFmtId="4" fontId="3" fillId="0" borderId="0" xfId="0" applyNumberFormat="1" applyFont="1" applyFill="1" applyBorder="1" applyAlignment="1" applyProtection="1">
      <alignment horizontal="center" vertical="center"/>
    </xf>
    <xf numFmtId="4" fontId="3" fillId="0" borderId="16" xfId="0" applyNumberFormat="1" applyFont="1" applyFill="1" applyBorder="1" applyAlignment="1">
      <alignment vertical="center"/>
    </xf>
    <xf numFmtId="4" fontId="3" fillId="0" borderId="16" xfId="0" applyNumberFormat="1" applyFont="1" applyFill="1" applyBorder="1" applyAlignment="1">
      <alignment horizontal="center" vertical="center"/>
    </xf>
    <xf numFmtId="49" fontId="10" fillId="0" borderId="30" xfId="0" applyNumberFormat="1" applyFont="1" applyFill="1" applyBorder="1" applyAlignment="1">
      <alignment horizontal="left" vertical="top"/>
    </xf>
    <xf numFmtId="2" fontId="45" fillId="0" borderId="12" xfId="0" applyNumberFormat="1" applyFont="1" applyBorder="1" applyAlignment="1">
      <alignment horizontal="left" vertical="justify" wrapText="1"/>
    </xf>
    <xf numFmtId="2" fontId="46" fillId="0" borderId="12" xfId="0" applyNumberFormat="1" applyFont="1" applyBorder="1" applyAlignment="1">
      <alignment horizontal="left" vertical="justify" wrapText="1"/>
    </xf>
    <xf numFmtId="2" fontId="49" fillId="0" borderId="12" xfId="0" quotePrefix="1" applyNumberFormat="1" applyFont="1" applyBorder="1" applyAlignment="1">
      <alignment horizontal="left" vertical="justify" wrapText="1"/>
    </xf>
    <xf numFmtId="2" fontId="48" fillId="0" borderId="0" xfId="0" applyNumberFormat="1" applyFont="1" applyAlignment="1">
      <alignment vertical="center" wrapText="1"/>
    </xf>
    <xf numFmtId="2" fontId="49" fillId="0" borderId="0" xfId="0" applyNumberFormat="1" applyFont="1" applyAlignment="1">
      <alignment vertical="center" wrapText="1"/>
    </xf>
    <xf numFmtId="2" fontId="43" fillId="0" borderId="12" xfId="0" quotePrefix="1" applyNumberFormat="1" applyFont="1" applyFill="1" applyBorder="1" applyAlignment="1">
      <alignment horizontal="left" vertical="justify" wrapText="1"/>
    </xf>
    <xf numFmtId="4" fontId="3" fillId="2" borderId="0" xfId="0" applyNumberFormat="1" applyFont="1" applyFill="1" applyBorder="1" applyAlignment="1" applyProtection="1">
      <alignment vertical="center"/>
      <protection locked="0"/>
    </xf>
    <xf numFmtId="2" fontId="3" fillId="0" borderId="0" xfId="0" applyNumberFormat="1" applyFont="1" applyFill="1" applyBorder="1" applyAlignment="1">
      <alignment horizontal="right" vertical="center" indent="2"/>
    </xf>
    <xf numFmtId="2" fontId="49" fillId="0" borderId="12" xfId="0" applyNumberFormat="1" applyFont="1" applyBorder="1" applyAlignment="1">
      <alignment horizontal="left" vertical="justify" wrapText="1"/>
    </xf>
    <xf numFmtId="2" fontId="49" fillId="0" borderId="10" xfId="0" applyNumberFormat="1" applyFont="1" applyBorder="1" applyAlignment="1">
      <alignment horizontal="left" vertical="justify" wrapText="1"/>
    </xf>
    <xf numFmtId="49" fontId="28" fillId="0" borderId="0" xfId="0" applyNumberFormat="1" applyFont="1" applyFill="1" applyBorder="1" applyAlignment="1">
      <alignment horizontal="left" vertical="top"/>
    </xf>
    <xf numFmtId="4" fontId="27" fillId="0" borderId="0" xfId="0" applyNumberFormat="1" applyFont="1" applyFill="1" applyBorder="1" applyAlignment="1">
      <alignment vertical="center"/>
    </xf>
    <xf numFmtId="4" fontId="27" fillId="0" borderId="0" xfId="0" applyNumberFormat="1" applyFont="1" applyFill="1" applyBorder="1" applyAlignment="1">
      <alignment horizontal="center" vertical="center"/>
    </xf>
    <xf numFmtId="4" fontId="27" fillId="0" borderId="0" xfId="0" applyNumberFormat="1" applyFont="1" applyFill="1" applyBorder="1" applyAlignment="1" applyProtection="1">
      <alignment vertical="top"/>
    </xf>
    <xf numFmtId="2" fontId="10" fillId="0" borderId="10" xfId="0" applyNumberFormat="1" applyFont="1" applyFill="1" applyBorder="1" applyAlignment="1">
      <alignment horizontal="left" vertical="justify" wrapText="1"/>
    </xf>
    <xf numFmtId="4" fontId="50" fillId="0" borderId="14" xfId="0" applyNumberFormat="1" applyFont="1" applyFill="1" applyBorder="1" applyAlignment="1">
      <alignment vertical="top"/>
    </xf>
    <xf numFmtId="4" fontId="50" fillId="0" borderId="10" xfId="0" applyNumberFormat="1" applyFont="1" applyFill="1" applyBorder="1" applyAlignment="1">
      <alignment vertical="top"/>
    </xf>
    <xf numFmtId="4" fontId="50" fillId="0" borderId="10" xfId="0" applyNumberFormat="1" applyFont="1" applyFill="1" applyBorder="1" applyAlignment="1" applyProtection="1">
      <alignment vertical="top"/>
    </xf>
    <xf numFmtId="4" fontId="50" fillId="0" borderId="11" xfId="0" applyNumberFormat="1" applyFont="1" applyFill="1" applyBorder="1" applyAlignment="1">
      <alignment vertical="top"/>
    </xf>
    <xf numFmtId="49" fontId="56" fillId="0" borderId="13" xfId="0" applyNumberFormat="1" applyFont="1" applyFill="1" applyBorder="1" applyAlignment="1">
      <alignment horizontal="left" vertical="top"/>
    </xf>
    <xf numFmtId="49" fontId="57" fillId="0" borderId="0" xfId="0" applyNumberFormat="1" applyFont="1" applyFill="1" applyBorder="1" applyAlignment="1">
      <alignment vertical="top"/>
    </xf>
    <xf numFmtId="2" fontId="57" fillId="0" borderId="0" xfId="0" applyNumberFormat="1" applyFont="1" applyFill="1" applyBorder="1" applyAlignment="1">
      <alignment vertical="justify"/>
    </xf>
    <xf numFmtId="4" fontId="58" fillId="0" borderId="0" xfId="0" applyNumberFormat="1" applyFont="1" applyFill="1" applyBorder="1" applyAlignment="1">
      <alignment horizontal="right" vertical="top"/>
    </xf>
    <xf numFmtId="4" fontId="58" fillId="0" borderId="0" xfId="0" applyNumberFormat="1" applyFont="1" applyFill="1" applyBorder="1" applyAlignment="1" applyProtection="1">
      <alignment horizontal="right" vertical="top"/>
    </xf>
    <xf numFmtId="2" fontId="49" fillId="0" borderId="0" xfId="0" applyNumberFormat="1" applyFont="1" applyBorder="1" applyAlignment="1">
      <alignment horizontal="left" vertical="justify" wrapText="1"/>
    </xf>
    <xf numFmtId="49" fontId="29" fillId="0" borderId="0" xfId="0" applyNumberFormat="1" applyFont="1" applyFill="1" applyBorder="1" applyAlignment="1" applyProtection="1">
      <alignment vertical="top"/>
    </xf>
    <xf numFmtId="4" fontId="12" fillId="0" borderId="8" xfId="0" applyNumberFormat="1" applyFont="1" applyFill="1" applyBorder="1" applyAlignment="1" applyProtection="1">
      <alignment horizontal="right" vertical="center"/>
    </xf>
    <xf numFmtId="49" fontId="3" fillId="0" borderId="0" xfId="0" applyNumberFormat="1" applyFont="1" applyFill="1" applyAlignment="1" applyProtection="1">
      <alignment vertical="top"/>
    </xf>
    <xf numFmtId="2" fontId="4" fillId="0" borderId="0" xfId="0" applyNumberFormat="1" applyFont="1" applyFill="1" applyAlignment="1" applyProtection="1">
      <alignment vertical="justify"/>
    </xf>
    <xf numFmtId="4" fontId="3" fillId="0" borderId="0" xfId="0" applyNumberFormat="1" applyFont="1" applyFill="1" applyAlignment="1" applyProtection="1">
      <alignment horizontal="right" vertical="top"/>
    </xf>
    <xf numFmtId="49" fontId="5" fillId="0" borderId="8" xfId="0" applyNumberFormat="1" applyFont="1" applyFill="1" applyBorder="1" applyAlignment="1" applyProtection="1">
      <alignment vertical="center"/>
    </xf>
    <xf numFmtId="2" fontId="5" fillId="0" borderId="8" xfId="0" applyNumberFormat="1" applyFont="1" applyFill="1" applyBorder="1" applyAlignment="1" applyProtection="1">
      <alignment vertical="center"/>
    </xf>
    <xf numFmtId="49" fontId="10" fillId="0" borderId="23" xfId="0" applyNumberFormat="1" applyFont="1" applyFill="1" applyBorder="1" applyAlignment="1" applyProtection="1">
      <alignment horizontal="left" vertical="top"/>
    </xf>
    <xf numFmtId="2" fontId="11" fillId="2" borderId="22" xfId="0" applyNumberFormat="1" applyFont="1" applyFill="1" applyBorder="1" applyAlignment="1" applyProtection="1">
      <alignment horizontal="left" vertical="justify"/>
    </xf>
    <xf numFmtId="4" fontId="3" fillId="0" borderId="21" xfId="0" applyNumberFormat="1" applyFont="1" applyFill="1" applyBorder="1" applyAlignment="1" applyProtection="1">
      <alignment vertical="top"/>
    </xf>
    <xf numFmtId="49" fontId="10" fillId="0" borderId="0" xfId="0" applyNumberFormat="1" applyFont="1" applyFill="1" applyBorder="1" applyAlignment="1" applyProtection="1">
      <alignment horizontal="left" vertical="top"/>
    </xf>
    <xf numFmtId="2" fontId="10" fillId="0" borderId="0" xfId="0" applyNumberFormat="1" applyFont="1" applyFill="1" applyBorder="1" applyAlignment="1" applyProtection="1">
      <alignment horizontal="left" vertical="justify" wrapText="1"/>
    </xf>
    <xf numFmtId="0" fontId="44" fillId="0" borderId="0" xfId="0" applyFont="1" applyFill="1" applyAlignment="1" applyProtection="1">
      <alignment horizontal="center"/>
    </xf>
    <xf numFmtId="49" fontId="10" fillId="0" borderId="15" xfId="0" applyNumberFormat="1" applyFont="1" applyFill="1" applyBorder="1" applyAlignment="1" applyProtection="1">
      <alignment horizontal="left" vertical="top"/>
    </xf>
    <xf numFmtId="2" fontId="10" fillId="0" borderId="12" xfId="0" quotePrefix="1" applyNumberFormat="1" applyFont="1" applyFill="1" applyBorder="1" applyAlignment="1" applyProtection="1">
      <alignment horizontal="left" vertical="justify" wrapText="1"/>
    </xf>
    <xf numFmtId="4" fontId="3" fillId="0" borderId="14" xfId="0" applyNumberFormat="1" applyFont="1" applyFill="1" applyBorder="1" applyAlignment="1" applyProtection="1">
      <alignment vertical="top"/>
    </xf>
    <xf numFmtId="0" fontId="3" fillId="0" borderId="11" xfId="0" applyFont="1" applyFill="1" applyBorder="1" applyAlignment="1" applyProtection="1">
      <alignment vertical="top"/>
    </xf>
    <xf numFmtId="49" fontId="10" fillId="0" borderId="13" xfId="0" applyNumberFormat="1" applyFont="1" applyFill="1" applyBorder="1" applyAlignment="1" applyProtection="1">
      <alignment horizontal="left" vertical="top"/>
    </xf>
    <xf numFmtId="4" fontId="3" fillId="0" borderId="9" xfId="0" applyNumberFormat="1" applyFont="1" applyFill="1" applyBorder="1" applyAlignment="1" applyProtection="1">
      <alignment vertical="center"/>
    </xf>
    <xf numFmtId="49" fontId="28" fillId="0" borderId="13" xfId="0" applyNumberFormat="1" applyFont="1" applyFill="1" applyBorder="1" applyAlignment="1" applyProtection="1">
      <alignment horizontal="left" vertical="top"/>
    </xf>
    <xf numFmtId="49" fontId="28" fillId="0" borderId="30" xfId="0" applyNumberFormat="1" applyFont="1" applyFill="1" applyBorder="1" applyAlignment="1" applyProtection="1">
      <alignment horizontal="left" vertical="top"/>
    </xf>
    <xf numFmtId="49" fontId="5" fillId="0" borderId="8" xfId="0" applyNumberFormat="1" applyFont="1" applyFill="1" applyBorder="1" applyAlignment="1" applyProtection="1">
      <alignment horizontal="left" vertical="center"/>
    </xf>
    <xf numFmtId="4" fontId="5" fillId="0" borderId="3" xfId="0" applyNumberFormat="1" applyFont="1" applyFill="1" applyBorder="1" applyAlignment="1" applyProtection="1">
      <alignment vertical="center"/>
    </xf>
    <xf numFmtId="0" fontId="3" fillId="0" borderId="10" xfId="0" applyFont="1" applyFill="1" applyBorder="1" applyAlignment="1" applyProtection="1">
      <alignment vertical="top"/>
      <protection locked="0"/>
    </xf>
    <xf numFmtId="49" fontId="11" fillId="0" borderId="0" xfId="0" applyNumberFormat="1" applyFont="1" applyFill="1" applyBorder="1" applyAlignment="1" applyProtection="1">
      <alignment vertical="top"/>
      <protection locked="0"/>
    </xf>
    <xf numFmtId="49" fontId="29" fillId="0" borderId="0" xfId="0" applyNumberFormat="1" applyFont="1" applyFill="1" applyBorder="1" applyAlignment="1" applyProtection="1">
      <alignment vertical="top"/>
      <protection locked="0"/>
    </xf>
    <xf numFmtId="2" fontId="44" fillId="0" borderId="12" xfId="0" applyNumberFormat="1" applyFont="1" applyFill="1" applyBorder="1" applyAlignment="1">
      <alignment horizontal="left" vertical="justify" wrapText="1"/>
    </xf>
    <xf numFmtId="4" fontId="59" fillId="0" borderId="0" xfId="0" applyNumberFormat="1" applyFont="1" applyFill="1" applyAlignment="1">
      <alignment vertical="top"/>
    </xf>
    <xf numFmtId="4" fontId="27" fillId="0" borderId="0" xfId="0" applyNumberFormat="1" applyFont="1" applyFill="1" applyAlignment="1">
      <alignment vertical="top"/>
    </xf>
    <xf numFmtId="4" fontId="27" fillId="0" borderId="14" xfId="0" applyNumberFormat="1" applyFont="1" applyFill="1" applyBorder="1" applyAlignment="1">
      <alignment horizontal="center" vertical="center"/>
    </xf>
    <xf numFmtId="4" fontId="0" fillId="0" borderId="12" xfId="0" applyNumberFormat="1" applyFont="1" applyFill="1" applyBorder="1" applyAlignment="1">
      <alignment vertical="center"/>
    </xf>
    <xf numFmtId="2" fontId="32" fillId="0" borderId="10" xfId="0" applyNumberFormat="1" applyFont="1" applyFill="1" applyBorder="1" applyAlignment="1">
      <alignment horizontal="right" vertical="center"/>
    </xf>
    <xf numFmtId="2" fontId="16" fillId="0" borderId="12" xfId="0" quotePrefix="1" applyNumberFormat="1" applyFont="1" applyFill="1" applyBorder="1" applyAlignment="1">
      <alignment horizontal="left" vertical="top" wrapText="1"/>
    </xf>
    <xf numFmtId="2" fontId="56" fillId="0" borderId="12" xfId="0" quotePrefix="1" applyNumberFormat="1" applyFont="1" applyFill="1" applyBorder="1" applyAlignment="1">
      <alignment horizontal="left" vertical="top" wrapText="1"/>
    </xf>
    <xf numFmtId="4" fontId="3" fillId="0" borderId="10" xfId="0" applyNumberFormat="1" applyFont="1" applyFill="1" applyBorder="1" applyAlignment="1">
      <alignment horizontal="center" vertical="center"/>
    </xf>
    <xf numFmtId="2" fontId="44" fillId="0" borderId="0" xfId="0" applyNumberFormat="1" applyFont="1" applyFill="1" applyBorder="1" applyAlignment="1" applyProtection="1">
      <alignment horizontal="center" vertical="center"/>
    </xf>
    <xf numFmtId="2" fontId="61" fillId="0" borderId="0" xfId="0" applyNumberFormat="1" applyFont="1" applyAlignment="1">
      <alignment vertical="center" wrapText="1"/>
    </xf>
    <xf numFmtId="2" fontId="10" fillId="2" borderId="0" xfId="0" applyNumberFormat="1" applyFont="1" applyFill="1" applyBorder="1" applyAlignment="1">
      <alignment vertical="justify" wrapText="1"/>
    </xf>
    <xf numFmtId="2" fontId="11" fillId="0" borderId="0" xfId="0" applyNumberFormat="1" applyFont="1" applyFill="1" applyBorder="1" applyAlignment="1" applyProtection="1">
      <alignment vertical="justify"/>
    </xf>
    <xf numFmtId="49" fontId="3" fillId="0" borderId="0" xfId="0" applyNumberFormat="1" applyFont="1" applyFill="1" applyBorder="1" applyAlignment="1" applyProtection="1">
      <alignment vertical="top"/>
    </xf>
    <xf numFmtId="49" fontId="3" fillId="0" borderId="0" xfId="0" applyNumberFormat="1" applyFont="1" applyAlignment="1" applyProtection="1">
      <alignment vertical="top"/>
    </xf>
    <xf numFmtId="2" fontId="26" fillId="0" borderId="0" xfId="0" applyNumberFormat="1" applyFont="1" applyAlignment="1" applyProtection="1">
      <alignment vertical="justify"/>
    </xf>
    <xf numFmtId="4" fontId="12" fillId="0" borderId="0" xfId="0" applyNumberFormat="1" applyFont="1" applyAlignment="1" applyProtection="1">
      <alignment horizontal="right" vertical="top"/>
    </xf>
    <xf numFmtId="49" fontId="11" fillId="0" borderId="0" xfId="0" applyNumberFormat="1" applyFont="1" applyAlignment="1" applyProtection="1">
      <alignment vertical="top"/>
    </xf>
    <xf numFmtId="2" fontId="11" fillId="0" borderId="0" xfId="0" applyNumberFormat="1" applyFont="1" applyAlignment="1" applyProtection="1">
      <alignment vertical="justify"/>
    </xf>
    <xf numFmtId="49" fontId="10" fillId="0" borderId="15" xfId="0" applyNumberFormat="1" applyFont="1" applyBorder="1" applyAlignment="1" applyProtection="1">
      <alignment horizontal="left" vertical="top"/>
    </xf>
    <xf numFmtId="2" fontId="10" fillId="0" borderId="12" xfId="0" applyNumberFormat="1" applyFont="1" applyBorder="1" applyAlignment="1" applyProtection="1">
      <alignment horizontal="left" vertical="justify" wrapText="1"/>
    </xf>
    <xf numFmtId="4" fontId="3" fillId="0" borderId="14" xfId="0" applyNumberFormat="1" applyFont="1" applyBorder="1" applyAlignment="1" applyProtection="1">
      <alignment vertical="top"/>
    </xf>
    <xf numFmtId="0" fontId="3" fillId="0" borderId="10" xfId="0" applyFont="1" applyBorder="1" applyAlignment="1" applyProtection="1">
      <alignment vertical="top"/>
    </xf>
    <xf numFmtId="0" fontId="3" fillId="0" borderId="11" xfId="0" applyFont="1" applyBorder="1" applyAlignment="1" applyProtection="1">
      <alignment vertical="top"/>
    </xf>
    <xf numFmtId="49" fontId="10" fillId="0" borderId="13" xfId="0" applyNumberFormat="1" applyFont="1" applyBorder="1" applyAlignment="1" applyProtection="1">
      <alignment horizontal="left" vertical="top"/>
    </xf>
    <xf numFmtId="2" fontId="3" fillId="0" borderId="10" xfId="0" applyNumberFormat="1" applyFont="1" applyBorder="1" applyAlignment="1" applyProtection="1">
      <alignment horizontal="right" vertical="center"/>
    </xf>
    <xf numFmtId="4" fontId="3" fillId="0" borderId="12" xfId="0" applyNumberFormat="1" applyFont="1" applyBorder="1" applyAlignment="1" applyProtection="1">
      <alignment vertical="center"/>
    </xf>
    <xf numFmtId="4" fontId="3" fillId="0" borderId="11" xfId="0" applyNumberFormat="1" applyFont="1" applyBorder="1" applyAlignment="1" applyProtection="1">
      <alignment horizontal="center" vertical="center"/>
    </xf>
    <xf numFmtId="4" fontId="3" fillId="0" borderId="9" xfId="0" applyNumberFormat="1" applyFont="1" applyBorder="1" applyAlignment="1" applyProtection="1">
      <alignment vertical="center"/>
    </xf>
    <xf numFmtId="49" fontId="3" fillId="0" borderId="29" xfId="0" applyNumberFormat="1" applyFont="1" applyBorder="1" applyAlignment="1" applyProtection="1">
      <alignment vertical="top"/>
    </xf>
    <xf numFmtId="2" fontId="11" fillId="0" borderId="29" xfId="0" applyNumberFormat="1" applyFont="1" applyBorder="1" applyAlignment="1" applyProtection="1">
      <alignment vertical="justify"/>
    </xf>
    <xf numFmtId="2" fontId="49" fillId="0" borderId="12" xfId="0" applyNumberFormat="1" applyFont="1" applyFill="1" applyBorder="1" applyAlignment="1" applyProtection="1">
      <alignment horizontal="left" vertical="justify" wrapText="1"/>
    </xf>
    <xf numFmtId="0" fontId="3" fillId="0" borderId="10" xfId="0" applyFont="1" applyBorder="1" applyAlignment="1" applyProtection="1">
      <alignment vertical="top"/>
      <protection locked="0"/>
    </xf>
    <xf numFmtId="4" fontId="12" fillId="0" borderId="0" xfId="0" applyNumberFormat="1" applyFont="1" applyAlignment="1" applyProtection="1">
      <alignment horizontal="right" vertical="top"/>
      <protection locked="0"/>
    </xf>
    <xf numFmtId="4" fontId="3" fillId="0" borderId="0" xfId="0" applyNumberFormat="1" applyFont="1" applyAlignment="1" applyProtection="1">
      <alignment vertical="center"/>
    </xf>
    <xf numFmtId="4" fontId="3" fillId="0" borderId="0" xfId="0" applyNumberFormat="1" applyFont="1" applyAlignment="1" applyProtection="1">
      <alignment horizontal="center" vertical="center"/>
    </xf>
    <xf numFmtId="49" fontId="10" fillId="0" borderId="0" xfId="0" applyNumberFormat="1" applyFont="1" applyAlignment="1" applyProtection="1">
      <alignment horizontal="left" vertical="top"/>
    </xf>
    <xf numFmtId="49" fontId="3" fillId="0" borderId="29" xfId="0" applyNumberFormat="1" applyFont="1" applyFill="1" applyBorder="1" applyAlignment="1" applyProtection="1">
      <alignment vertical="top"/>
    </xf>
    <xf numFmtId="2" fontId="3" fillId="0" borderId="12" xfId="0" applyNumberFormat="1" applyFont="1" applyFill="1" applyBorder="1" applyAlignment="1" applyProtection="1">
      <alignment horizontal="left" vertical="justify" wrapText="1"/>
    </xf>
    <xf numFmtId="4" fontId="3" fillId="0" borderId="0" xfId="0" applyNumberFormat="1" applyFont="1" applyAlignment="1" applyProtection="1">
      <alignment vertical="center"/>
      <protection locked="0"/>
    </xf>
    <xf numFmtId="4" fontId="43" fillId="0" borderId="12" xfId="0" applyNumberFormat="1" applyFont="1" applyFill="1" applyBorder="1" applyAlignment="1">
      <alignment vertical="center"/>
    </xf>
    <xf numFmtId="4" fontId="43" fillId="0" borderId="11" xfId="0" applyNumberFormat="1" applyFont="1" applyFill="1" applyBorder="1" applyAlignment="1">
      <alignment horizontal="center" vertical="center"/>
    </xf>
    <xf numFmtId="4" fontId="43" fillId="2" borderId="10" xfId="0" applyNumberFormat="1" applyFont="1" applyFill="1" applyBorder="1" applyAlignment="1" applyProtection="1">
      <alignment vertical="center"/>
      <protection locked="0"/>
    </xf>
    <xf numFmtId="4" fontId="43" fillId="0" borderId="9" xfId="0" applyNumberFormat="1" applyFont="1" applyFill="1" applyBorder="1" applyAlignment="1">
      <alignment vertical="center"/>
    </xf>
    <xf numFmtId="49" fontId="44" fillId="0" borderId="15" xfId="0" applyNumberFormat="1" applyFont="1" applyFill="1" applyBorder="1" applyAlignment="1">
      <alignment horizontal="left" vertical="top"/>
    </xf>
    <xf numFmtId="2" fontId="3" fillId="0" borderId="0" xfId="0" applyNumberFormat="1" applyFont="1" applyFill="1" applyAlignment="1" applyProtection="1">
      <alignment vertical="justify"/>
    </xf>
    <xf numFmtId="4" fontId="12" fillId="0" borderId="8" xfId="0" applyNumberFormat="1" applyFont="1" applyFill="1" applyBorder="1" applyAlignment="1" applyProtection="1">
      <alignment horizontal="left" vertical="center"/>
    </xf>
    <xf numFmtId="4" fontId="12" fillId="0" borderId="0" xfId="0" applyNumberFormat="1" applyFont="1" applyFill="1" applyBorder="1" applyAlignment="1" applyProtection="1">
      <alignment horizontal="center" vertical="center"/>
    </xf>
    <xf numFmtId="49" fontId="4" fillId="0" borderId="0" xfId="0" applyNumberFormat="1" applyFont="1" applyFill="1" applyBorder="1" applyAlignment="1" applyProtection="1">
      <alignment vertical="center"/>
    </xf>
    <xf numFmtId="2" fontId="5" fillId="0" borderId="0" xfId="0" applyNumberFormat="1" applyFont="1" applyFill="1" applyBorder="1" applyAlignment="1" applyProtection="1">
      <alignment vertical="center"/>
    </xf>
    <xf numFmtId="49" fontId="12" fillId="0" borderId="0" xfId="0" applyNumberFormat="1" applyFont="1" applyFill="1" applyBorder="1" applyAlignment="1" applyProtection="1">
      <alignment vertical="top"/>
    </xf>
    <xf numFmtId="4" fontId="12" fillId="0" borderId="0" xfId="0" applyNumberFormat="1" applyFont="1" applyFill="1" applyBorder="1" applyAlignment="1" applyProtection="1">
      <alignment horizontal="center" vertical="top"/>
    </xf>
    <xf numFmtId="2" fontId="12" fillId="2" borderId="0" xfId="0" applyNumberFormat="1" applyFont="1" applyFill="1" applyBorder="1" applyAlignment="1" applyProtection="1">
      <alignment vertical="justify" wrapText="1"/>
    </xf>
    <xf numFmtId="49" fontId="3" fillId="0" borderId="15" xfId="0" applyNumberFormat="1" applyFont="1" applyFill="1" applyBorder="1" applyAlignment="1" applyProtection="1">
      <alignment horizontal="left" vertical="top"/>
    </xf>
    <xf numFmtId="2" fontId="5" fillId="0" borderId="7" xfId="0" applyNumberFormat="1" applyFont="1" applyFill="1" applyBorder="1" applyAlignment="1" applyProtection="1">
      <alignment vertical="center"/>
    </xf>
    <xf numFmtId="169" fontId="65" fillId="0" borderId="0" xfId="5" quotePrefix="1" applyNumberFormat="1" applyFont="1" applyAlignment="1">
      <alignment horizontal="left" vertical="top" wrapText="1"/>
    </xf>
    <xf numFmtId="0" fontId="3" fillId="0" borderId="31" xfId="0" applyFont="1" applyBorder="1"/>
    <xf numFmtId="0" fontId="3" fillId="0" borderId="32" xfId="0" applyFont="1" applyBorder="1"/>
    <xf numFmtId="0" fontId="3" fillId="0" borderId="33" xfId="0" applyFont="1" applyBorder="1" applyAlignment="1">
      <alignment horizontal="left"/>
    </xf>
    <xf numFmtId="0" fontId="3" fillId="0" borderId="34" xfId="0" applyFont="1" applyBorder="1" applyAlignment="1">
      <alignment horizontal="left"/>
    </xf>
    <xf numFmtId="0" fontId="3" fillId="0" borderId="35" xfId="0" applyFont="1" applyBorder="1"/>
    <xf numFmtId="4" fontId="24" fillId="0" borderId="0" xfId="0" applyNumberFormat="1" applyFont="1" applyAlignment="1">
      <alignment horizontal="center"/>
    </xf>
    <xf numFmtId="0" fontId="24" fillId="0" borderId="0" xfId="0" applyFont="1"/>
    <xf numFmtId="0" fontId="24" fillId="0" borderId="34" xfId="0" applyFont="1" applyBorder="1" applyAlignment="1">
      <alignment horizontal="left" vertical="top"/>
    </xf>
    <xf numFmtId="4" fontId="24" fillId="0" borderId="35" xfId="0" applyNumberFormat="1" applyFont="1" applyBorder="1"/>
    <xf numFmtId="4" fontId="66" fillId="0" borderId="0" xfId="0" applyNumberFormat="1" applyFont="1" applyAlignment="1">
      <alignment horizontal="center"/>
    </xf>
    <xf numFmtId="4" fontId="24" fillId="0" borderId="0" xfId="0" applyNumberFormat="1" applyFont="1" applyAlignment="1">
      <alignment horizontal="left"/>
    </xf>
    <xf numFmtId="4" fontId="24" fillId="0" borderId="0" xfId="0" applyNumberFormat="1" applyFont="1"/>
    <xf numFmtId="0" fontId="23" fillId="0" borderId="34" xfId="0" applyFont="1" applyBorder="1" applyAlignment="1">
      <alignment horizontal="left" vertical="top"/>
    </xf>
    <xf numFmtId="0" fontId="3" fillId="0" borderId="34" xfId="0" applyFont="1" applyBorder="1"/>
    <xf numFmtId="4" fontId="24" fillId="0" borderId="35" xfId="0" applyNumberFormat="1" applyFont="1" applyBorder="1" applyAlignment="1">
      <alignment vertical="top"/>
    </xf>
    <xf numFmtId="4" fontId="24" fillId="0" borderId="0" xfId="0" applyNumberFormat="1" applyFont="1" applyAlignment="1">
      <alignment vertical="top"/>
    </xf>
    <xf numFmtId="4" fontId="24" fillId="0" borderId="0" xfId="0" applyNumberFormat="1" applyFont="1" applyAlignment="1">
      <alignment horizontal="center" vertical="top"/>
    </xf>
    <xf numFmtId="0" fontId="24" fillId="0" borderId="0" xfId="0" applyFont="1" applyAlignment="1">
      <alignment vertical="top"/>
    </xf>
    <xf numFmtId="0" fontId="24" fillId="0" borderId="35" xfId="0" applyFont="1" applyBorder="1" applyAlignment="1">
      <alignment horizontal="left" vertical="top" wrapText="1"/>
    </xf>
    <xf numFmtId="0" fontId="24" fillId="0" borderId="0" xfId="0" applyFont="1" applyAlignment="1">
      <alignment horizontal="left" vertical="top" wrapText="1"/>
    </xf>
    <xf numFmtId="0" fontId="0" fillId="0" borderId="35" xfId="0" applyBorder="1" applyAlignment="1">
      <alignment horizontal="left" vertical="top" wrapText="1"/>
    </xf>
    <xf numFmtId="0" fontId="0" fillId="0" borderId="0" xfId="0" applyAlignment="1">
      <alignment horizontal="left" vertical="top" wrapText="1"/>
    </xf>
    <xf numFmtId="4" fontId="0" fillId="0" borderId="35" xfId="0" applyNumberFormat="1" applyBorder="1" applyAlignment="1">
      <alignment vertical="top"/>
    </xf>
    <xf numFmtId="4" fontId="0" fillId="0" borderId="0" xfId="0" applyNumberFormat="1" applyAlignment="1">
      <alignment vertical="top"/>
    </xf>
    <xf numFmtId="4" fontId="0" fillId="0" borderId="0" xfId="0" applyNumberFormat="1" applyAlignment="1">
      <alignment horizontal="center" vertical="top"/>
    </xf>
    <xf numFmtId="0" fontId="68" fillId="0" borderId="0" xfId="0" applyFont="1" applyAlignment="1">
      <alignment vertical="top"/>
    </xf>
    <xf numFmtId="0" fontId="24" fillId="0" borderId="35" xfId="0" applyFont="1" applyBorder="1" applyAlignment="1">
      <alignment vertical="top" wrapText="1"/>
    </xf>
    <xf numFmtId="0" fontId="24" fillId="0" borderId="0" xfId="0" applyFont="1" applyAlignment="1">
      <alignment vertical="top" wrapText="1"/>
    </xf>
    <xf numFmtId="4" fontId="0" fillId="0" borderId="35" xfId="0" applyNumberFormat="1" applyBorder="1"/>
    <xf numFmtId="4" fontId="0" fillId="0" borderId="0" xfId="0" applyNumberFormat="1"/>
    <xf numFmtId="4" fontId="0" fillId="0" borderId="0" xfId="0" applyNumberFormat="1" applyAlignment="1">
      <alignment horizontal="center"/>
    </xf>
    <xf numFmtId="0" fontId="68" fillId="0" borderId="0" xfId="0" applyFont="1"/>
    <xf numFmtId="0" fontId="0" fillId="0" borderId="34" xfId="0" applyBorder="1" applyAlignment="1">
      <alignment horizontal="left" vertical="top"/>
    </xf>
    <xf numFmtId="4" fontId="0" fillId="0" borderId="36" xfId="0" applyNumberFormat="1" applyBorder="1"/>
    <xf numFmtId="4" fontId="0" fillId="0" borderId="37" xfId="0" applyNumberFormat="1" applyBorder="1"/>
    <xf numFmtId="4" fontId="0" fillId="0" borderId="37" xfId="0" applyNumberFormat="1" applyBorder="1" applyAlignment="1">
      <alignment horizontal="center"/>
    </xf>
    <xf numFmtId="0" fontId="68" fillId="0" borderId="37" xfId="0" applyFont="1" applyBorder="1"/>
    <xf numFmtId="0" fontId="0" fillId="0" borderId="38" xfId="0" applyBorder="1" applyAlignment="1">
      <alignment horizontal="left" vertical="top"/>
    </xf>
    <xf numFmtId="49" fontId="10" fillId="0" borderId="30" xfId="0" applyNumberFormat="1" applyFont="1" applyFill="1" applyBorder="1" applyAlignment="1" applyProtection="1">
      <alignment horizontal="left" vertical="top"/>
    </xf>
    <xf numFmtId="2" fontId="43" fillId="0" borderId="10" xfId="0" applyNumberFormat="1" applyFont="1" applyFill="1" applyBorder="1" applyAlignment="1">
      <alignment horizontal="right" vertical="center"/>
    </xf>
    <xf numFmtId="2" fontId="3" fillId="0" borderId="0" xfId="0" applyNumberFormat="1" applyFont="1" applyFill="1" applyBorder="1" applyAlignment="1">
      <alignment horizontal="right" vertical="center" indent="1"/>
    </xf>
    <xf numFmtId="4" fontId="3" fillId="0" borderId="39" xfId="0" applyNumberFormat="1" applyFont="1" applyBorder="1" applyAlignment="1" applyProtection="1">
      <alignment vertical="center"/>
    </xf>
    <xf numFmtId="4" fontId="3" fillId="0" borderId="0" xfId="0" applyNumberFormat="1" applyFont="1" applyBorder="1" applyAlignment="1" applyProtection="1">
      <alignment horizontal="center" vertical="center"/>
    </xf>
    <xf numFmtId="4" fontId="3" fillId="0" borderId="0" xfId="0" applyNumberFormat="1" applyFont="1" applyBorder="1" applyAlignment="1" applyProtection="1">
      <alignment vertical="center"/>
    </xf>
    <xf numFmtId="2" fontId="23" fillId="0" borderId="12" xfId="0" applyNumberFormat="1" applyFont="1" applyFill="1" applyBorder="1" applyAlignment="1">
      <alignment horizontal="left" vertical="top" wrapText="1"/>
    </xf>
    <xf numFmtId="49" fontId="10" fillId="0" borderId="0" xfId="0" applyNumberFormat="1" applyFont="1" applyBorder="1" applyAlignment="1" applyProtection="1">
      <alignment horizontal="left" vertical="top"/>
    </xf>
    <xf numFmtId="2" fontId="10" fillId="0" borderId="12" xfId="0" applyNumberFormat="1" applyFont="1" applyBorder="1" applyAlignment="1" applyProtection="1">
      <alignment horizontal="left" vertical="top" wrapText="1"/>
    </xf>
    <xf numFmtId="4" fontId="12" fillId="0" borderId="8" xfId="0" applyNumberFormat="1" applyFont="1" applyFill="1" applyBorder="1" applyAlignment="1" applyProtection="1">
      <alignment horizontal="center" vertical="top"/>
    </xf>
    <xf numFmtId="2" fontId="11" fillId="0" borderId="0" xfId="0" applyNumberFormat="1" applyFont="1" applyFill="1" applyBorder="1" applyAlignment="1" applyProtection="1">
      <alignment vertical="top"/>
    </xf>
    <xf numFmtId="2" fontId="5" fillId="0" borderId="8" xfId="0" applyNumberFormat="1" applyFont="1" applyFill="1" applyBorder="1" applyAlignment="1" applyProtection="1">
      <alignment vertical="top"/>
    </xf>
    <xf numFmtId="2" fontId="3" fillId="0" borderId="10" xfId="0" applyNumberFormat="1" applyFont="1" applyBorder="1" applyAlignment="1" applyProtection="1">
      <alignment horizontal="right" vertical="top"/>
    </xf>
    <xf numFmtId="2" fontId="3" fillId="0" borderId="0" xfId="0" applyNumberFormat="1" applyFont="1" applyBorder="1" applyAlignment="1" applyProtection="1">
      <alignment horizontal="right" vertical="top"/>
    </xf>
    <xf numFmtId="2" fontId="11" fillId="0" borderId="0" xfId="0" applyNumberFormat="1" applyFont="1" applyAlignment="1" applyProtection="1">
      <alignment vertical="top"/>
    </xf>
    <xf numFmtId="2" fontId="3" fillId="0" borderId="0" xfId="0" applyNumberFormat="1" applyFont="1" applyAlignment="1" applyProtection="1">
      <alignment horizontal="right" vertical="top"/>
    </xf>
    <xf numFmtId="2" fontId="10" fillId="0" borderId="12" xfId="0" applyNumberFormat="1" applyFont="1" applyFill="1" applyBorder="1" applyAlignment="1" applyProtection="1">
      <alignment horizontal="left" vertical="top" wrapText="1"/>
    </xf>
    <xf numFmtId="2" fontId="3" fillId="0" borderId="0" xfId="0" applyNumberFormat="1" applyFont="1" applyFill="1" applyBorder="1" applyAlignment="1" applyProtection="1">
      <alignment horizontal="right" vertical="top"/>
    </xf>
    <xf numFmtId="2" fontId="26" fillId="0" borderId="0" xfId="0" applyNumberFormat="1" applyFont="1" applyFill="1" applyBorder="1" applyAlignment="1" applyProtection="1">
      <alignment vertical="top"/>
    </xf>
    <xf numFmtId="2" fontId="11" fillId="0" borderId="29" xfId="0" applyNumberFormat="1" applyFont="1" applyFill="1" applyBorder="1" applyAlignment="1" applyProtection="1">
      <alignment vertical="top"/>
    </xf>
    <xf numFmtId="2" fontId="3" fillId="0" borderId="0" xfId="0" applyNumberFormat="1" applyFont="1" applyFill="1" applyAlignment="1">
      <alignment vertical="top"/>
    </xf>
    <xf numFmtId="4" fontId="3" fillId="2" borderId="24" xfId="0" applyNumberFormat="1" applyFont="1" applyFill="1" applyBorder="1" applyAlignment="1" applyProtection="1">
      <alignment vertical="center"/>
      <protection locked="0"/>
    </xf>
    <xf numFmtId="4" fontId="3" fillId="0" borderId="24" xfId="0" applyNumberFormat="1" applyFont="1" applyFill="1" applyBorder="1" applyAlignment="1" applyProtection="1">
      <alignment vertical="center"/>
      <protection locked="0"/>
    </xf>
    <xf numFmtId="4" fontId="3" fillId="0" borderId="0" xfId="0" applyNumberFormat="1" applyFont="1" applyFill="1" applyBorder="1" applyAlignment="1" applyProtection="1">
      <alignment vertical="center"/>
      <protection locked="0"/>
    </xf>
    <xf numFmtId="4" fontId="12" fillId="0" borderId="0" xfId="0" applyNumberFormat="1" applyFont="1" applyBorder="1" applyAlignment="1" applyProtection="1">
      <alignment horizontal="right" vertical="top"/>
      <protection locked="0"/>
    </xf>
    <xf numFmtId="2" fontId="10" fillId="0" borderId="12" xfId="0" applyNumberFormat="1" applyFont="1" applyBorder="1" applyAlignment="1" applyProtection="1">
      <alignment horizontal="left" wrapText="1"/>
    </xf>
    <xf numFmtId="2" fontId="10" fillId="0" borderId="12" xfId="0" applyNumberFormat="1" applyFont="1" applyBorder="1" applyAlignment="1" applyProtection="1">
      <alignment horizontal="left" vertical="justify"/>
    </xf>
    <xf numFmtId="0" fontId="24" fillId="0" borderId="0" xfId="0" applyFont="1" applyAlignment="1">
      <alignment horizontal="left" vertical="top" wrapText="1"/>
    </xf>
    <xf numFmtId="0" fontId="0" fillId="0" borderId="0" xfId="0" applyAlignment="1">
      <alignment horizontal="left" vertical="top" wrapText="1"/>
    </xf>
    <xf numFmtId="0" fontId="0" fillId="0" borderId="35" xfId="0" applyBorder="1" applyAlignment="1">
      <alignment horizontal="left" vertical="top" wrapText="1"/>
    </xf>
    <xf numFmtId="4" fontId="24" fillId="0" borderId="0" xfId="0" applyNumberFormat="1" applyFont="1" applyAlignment="1">
      <alignment horizontal="center"/>
    </xf>
    <xf numFmtId="0" fontId="24" fillId="0" borderId="0" xfId="0" applyFont="1" applyAlignment="1">
      <alignment horizontal="center"/>
    </xf>
    <xf numFmtId="0" fontId="24" fillId="0" borderId="35" xfId="0" applyFont="1" applyBorder="1" applyAlignment="1">
      <alignment horizontal="center"/>
    </xf>
    <xf numFmtId="0" fontId="24" fillId="0" borderId="35" xfId="0" applyFont="1" applyBorder="1" applyAlignment="1">
      <alignment horizontal="left" vertical="top" wrapText="1"/>
    </xf>
    <xf numFmtId="0" fontId="68" fillId="0" borderId="0" xfId="0" applyFont="1" applyAlignment="1">
      <alignment wrapText="1"/>
    </xf>
    <xf numFmtId="0" fontId="0" fillId="0" borderId="0" xfId="0" applyAlignment="1">
      <alignment wrapText="1"/>
    </xf>
    <xf numFmtId="0" fontId="0" fillId="0" borderId="35" xfId="0" applyBorder="1" applyAlignment="1">
      <alignment wrapText="1"/>
    </xf>
    <xf numFmtId="0" fontId="0" fillId="0" borderId="0" xfId="0" applyAlignment="1">
      <alignment vertical="top" wrapText="1"/>
    </xf>
    <xf numFmtId="0" fontId="0" fillId="0" borderId="35" xfId="0" applyBorder="1" applyAlignment="1">
      <alignment vertical="top" wrapText="1"/>
    </xf>
    <xf numFmtId="0" fontId="24" fillId="0" borderId="0" xfId="0" applyFont="1" applyAlignment="1">
      <alignment vertical="top" wrapText="1"/>
    </xf>
    <xf numFmtId="0" fontId="24" fillId="0" borderId="35" xfId="0" applyFont="1" applyBorder="1" applyAlignment="1">
      <alignment vertical="top" wrapText="1"/>
    </xf>
    <xf numFmtId="0" fontId="3" fillId="0" borderId="0" xfId="0" applyFont="1" applyAlignment="1">
      <alignment vertical="top" wrapText="1"/>
    </xf>
    <xf numFmtId="0" fontId="4" fillId="0" borderId="0" xfId="0" applyFont="1" applyFill="1" applyBorder="1" applyAlignment="1">
      <alignment horizontal="center" vertical="center"/>
    </xf>
    <xf numFmtId="4" fontId="5" fillId="0" borderId="6" xfId="0" applyNumberFormat="1" applyFont="1" applyFill="1" applyBorder="1" applyAlignment="1">
      <alignment horizontal="center" vertical="center"/>
    </xf>
    <xf numFmtId="0" fontId="4" fillId="0" borderId="5" xfId="0" applyFont="1" applyFill="1" applyBorder="1" applyAlignment="1">
      <alignment vertical="center"/>
    </xf>
    <xf numFmtId="0" fontId="15" fillId="0" borderId="0" xfId="0" applyFont="1" applyFill="1" applyBorder="1" applyAlignment="1" applyProtection="1">
      <alignment horizontal="left" vertical="top" wrapText="1"/>
    </xf>
    <xf numFmtId="0" fontId="60" fillId="0" borderId="0" xfId="0" applyFont="1" applyFill="1" applyBorder="1" applyAlignment="1" applyProtection="1">
      <alignment horizontal="left" vertical="top" wrapText="1"/>
    </xf>
    <xf numFmtId="4" fontId="5" fillId="0" borderId="6" xfId="0" applyNumberFormat="1" applyFont="1" applyFill="1" applyBorder="1" applyAlignment="1" applyProtection="1">
      <alignment horizontal="center" vertical="center"/>
    </xf>
    <xf numFmtId="0" fontId="4" fillId="0" borderId="5" xfId="0" applyFont="1" applyFill="1" applyBorder="1" applyAlignment="1" applyProtection="1">
      <alignment vertical="center"/>
    </xf>
    <xf numFmtId="0" fontId="15" fillId="0" borderId="0" xfId="0" applyFont="1" applyAlignment="1">
      <alignment horizontal="left" vertical="top" wrapText="1"/>
    </xf>
    <xf numFmtId="4" fontId="5" fillId="0" borderId="7" xfId="0" applyNumberFormat="1" applyFont="1" applyFill="1" applyBorder="1" applyAlignment="1" applyProtection="1">
      <alignment horizontal="center" vertical="center"/>
    </xf>
    <xf numFmtId="2" fontId="3" fillId="0" borderId="0" xfId="0" applyNumberFormat="1" applyFont="1" applyFill="1" applyBorder="1" applyAlignment="1">
      <alignment horizontal="left" vertical="top" wrapText="1"/>
    </xf>
    <xf numFmtId="4" fontId="5" fillId="0" borderId="7" xfId="0" applyNumberFormat="1" applyFont="1" applyFill="1" applyBorder="1" applyAlignment="1">
      <alignment horizontal="center" vertical="center"/>
    </xf>
    <xf numFmtId="0" fontId="3" fillId="0" borderId="24" xfId="0" applyFont="1" applyFill="1" applyBorder="1" applyAlignment="1">
      <alignment horizontal="left" vertical="top" wrapText="1"/>
    </xf>
    <xf numFmtId="0" fontId="3" fillId="0" borderId="0" xfId="0" applyFont="1" applyFill="1" applyBorder="1" applyAlignment="1">
      <alignment horizontal="left" vertical="top" wrapText="1"/>
    </xf>
    <xf numFmtId="4" fontId="22" fillId="0" borderId="7" xfId="0" applyNumberFormat="1" applyFont="1" applyFill="1" applyBorder="1" applyAlignment="1">
      <alignment horizontal="center" vertical="center"/>
    </xf>
    <xf numFmtId="0" fontId="25" fillId="0" borderId="5" xfId="0" applyFont="1" applyFill="1" applyBorder="1" applyAlignment="1">
      <alignment vertical="center"/>
    </xf>
    <xf numFmtId="4" fontId="3" fillId="0" borderId="0" xfId="0" applyNumberFormat="1" applyFont="1" applyFill="1" applyBorder="1" applyAlignment="1">
      <alignment horizontal="left" vertical="top" wrapText="1"/>
    </xf>
    <xf numFmtId="4" fontId="3" fillId="0" borderId="0" xfId="0" applyNumberFormat="1" applyFont="1" applyFill="1" applyBorder="1" applyAlignment="1" applyProtection="1">
      <alignment horizontal="left" vertical="top" wrapText="1"/>
    </xf>
    <xf numFmtId="2" fontId="10" fillId="2" borderId="0" xfId="0" applyNumberFormat="1" applyFont="1" applyFill="1" applyAlignment="1" applyProtection="1">
      <alignment horizontal="left" vertical="top" wrapText="1"/>
    </xf>
    <xf numFmtId="2" fontId="11" fillId="2" borderId="0" xfId="0" applyNumberFormat="1" applyFont="1" applyFill="1" applyAlignment="1" applyProtection="1">
      <alignment horizontal="left" vertical="top" wrapText="1"/>
    </xf>
    <xf numFmtId="0" fontId="0" fillId="0" borderId="0" xfId="0" applyFill="1" applyBorder="1" applyAlignment="1">
      <alignment horizontal="left" vertical="top" wrapText="1"/>
    </xf>
    <xf numFmtId="2" fontId="0" fillId="0" borderId="12" xfId="0" applyNumberFormat="1" applyFont="1" applyFill="1" applyBorder="1" applyAlignment="1">
      <alignment horizontal="left" vertical="top" wrapText="1"/>
    </xf>
    <xf numFmtId="16" fontId="32" fillId="0" borderId="10" xfId="0" applyNumberFormat="1" applyFont="1" applyFill="1" applyBorder="1" applyAlignment="1" applyProtection="1">
      <alignment horizontal="center" wrapText="1"/>
      <protection locked="0"/>
    </xf>
    <xf numFmtId="16" fontId="32" fillId="0" borderId="0" xfId="0" applyNumberFormat="1" applyFont="1" applyFill="1" applyBorder="1" applyAlignment="1" applyProtection="1">
      <alignment horizontal="center" wrapText="1"/>
      <protection locked="0"/>
    </xf>
  </cellXfs>
  <cellStyles count="31">
    <cellStyle name="Comma_Sheet1" xfId="9" xr:uid="{C24A5049-F009-433B-8979-11ABB76C3561}"/>
    <cellStyle name="Currency 2" xfId="19" xr:uid="{B3FC8EB3-A376-4ABC-AF2A-5CDD18A29A6A}"/>
    <cellStyle name="Excel Built-in Normal" xfId="3" xr:uid="{00000000-0005-0000-0000-000000000000}"/>
    <cellStyle name="Excel Built-in Normal 1" xfId="4" xr:uid="{00000000-0005-0000-0000-000001000000}"/>
    <cellStyle name="Excel Built-in Normal 1 2" xfId="21" xr:uid="{0876C201-2912-44CC-8EC0-605BBDD363D6}"/>
    <cellStyle name="Excel Built-in Normal 2" xfId="22" xr:uid="{173E69BD-01F7-48CF-900D-9436864FFF77}"/>
    <cellStyle name="Excel Built-in Normal 3" xfId="20" xr:uid="{E2E1CC3E-768A-4F45-93E6-B608FA6DDCFF}"/>
    <cellStyle name="Excel Built-in Normal 4" xfId="14" xr:uid="{00A6679E-A7B5-409F-9C1C-5A8B3E3E1028}"/>
    <cellStyle name="Excel Built-in Normal_Popis 3 hiše šiška hiša C (1)" xfId="23" xr:uid="{D2A6E2CD-51AA-4F36-A784-4C53BD8949CA}"/>
    <cellStyle name="KOMENTAR" xfId="16" xr:uid="{3E632D7B-F2AE-4266-9A08-06F3D10D087A}"/>
    <cellStyle name="Navadno" xfId="0" builtinId="0"/>
    <cellStyle name="Navadno 12" xfId="10" xr:uid="{1293297A-F58F-4D36-8C73-4086138F8B40}"/>
    <cellStyle name="Navadno 2" xfId="5" xr:uid="{00000000-0005-0000-0000-000003000000}"/>
    <cellStyle name="Navadno 2 2" xfId="2" xr:uid="{00000000-0005-0000-0000-000004000000}"/>
    <cellStyle name="Navadno 2 3" xfId="24" xr:uid="{0D924941-52ED-487C-B0A4-A1E8821074F5}"/>
    <cellStyle name="Navadno 2 69" xfId="13" xr:uid="{958C0D8B-4DBD-4D42-AB6D-AFE2D3E8B66F}"/>
    <cellStyle name="Navadno 3" xfId="17" xr:uid="{C132E2AC-3AB0-4094-BACD-145F989B3C66}"/>
    <cellStyle name="Navadno 4" xfId="6" xr:uid="{A27069C1-EC92-4491-B4DA-64FF2116BA79}"/>
    <cellStyle name="Navadno 96" xfId="11" xr:uid="{75599393-C821-4673-8860-EE5BF5DF2AFC}"/>
    <cellStyle name="Navadno 97" xfId="12" xr:uid="{094706D5-0435-466C-B240-14E97184BBCF}"/>
    <cellStyle name="Normal 2" xfId="25" xr:uid="{1A3B30FC-560B-4B27-9D46-618DCC36A45D}"/>
    <cellStyle name="Normal 3" xfId="26" xr:uid="{ABB4AE36-74B5-467F-9854-20CE6A9CD81E}"/>
    <cellStyle name="Normal 3 2" xfId="27" xr:uid="{3C486EF6-2177-427A-A39F-0F9858624CED}"/>
    <cellStyle name="Normal 4" xfId="28" xr:uid="{BB6B9F79-B9D1-4959-925A-56CF6B447CDB}"/>
    <cellStyle name="Normal_Lavric_Sulman_predr.PZI_2faza" xfId="29" xr:uid="{556C0188-CB00-4E83-9A32-A2378AAFBAB9}"/>
    <cellStyle name="Odstotek" xfId="1" builtinId="5"/>
    <cellStyle name="STOLPEC_E" xfId="15" xr:uid="{9D6275F8-760D-4821-9CDC-49A38DC0B7B3}"/>
    <cellStyle name="Valuta 2" xfId="30" xr:uid="{5F26320B-B184-4DD8-97AA-B7712F1611D0}"/>
    <cellStyle name="Valuta 3" xfId="18" xr:uid="{9AEF2FF0-E364-4487-A6D0-3A2D277825B7}"/>
    <cellStyle name="Vejica [0] 2" xfId="8" xr:uid="{29B46D51-7335-4251-AE49-11B9B6BABF81}"/>
    <cellStyle name="Vejica 2" xfId="7" xr:uid="{CFD83117-B8F7-47B6-920F-4B74B1A5DBEB}"/>
  </cellStyles>
  <dxfs count="402">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1"/>
      </font>
    </dxf>
    <dxf>
      <font>
        <color theme="1"/>
      </font>
    </dxf>
    <dxf>
      <font>
        <color theme="1"/>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1"/>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ndense val="0"/>
        <extend val="0"/>
        <color indexed="10"/>
      </font>
    </dxf>
    <dxf>
      <font>
        <color theme="0"/>
      </font>
    </dxf>
    <dxf>
      <font>
        <color theme="0"/>
      </font>
    </dxf>
    <dxf>
      <font>
        <color theme="0"/>
      </font>
    </dxf>
    <dxf>
      <font>
        <color theme="0"/>
      </font>
    </dxf>
    <dxf>
      <font>
        <color theme="0"/>
      </font>
    </dxf>
    <dxf>
      <font>
        <color theme="0"/>
      </font>
    </dxf>
    <dxf>
      <font>
        <color theme="1"/>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082F3-982B-4509-96A8-90A3E226D2DE}">
  <dimension ref="A1:F62"/>
  <sheetViews>
    <sheetView view="pageBreakPreview" topLeftCell="A37" zoomScaleNormal="100" zoomScaleSheetLayoutView="100" workbookViewId="0">
      <selection activeCell="B48" sqref="B48:F48"/>
    </sheetView>
  </sheetViews>
  <sheetFormatPr defaultRowHeight="12.75" x14ac:dyDescent="0.2"/>
  <cols>
    <col min="1" max="1" width="3" bestFit="1" customWidth="1"/>
    <col min="2" max="2" width="22.7109375" bestFit="1" customWidth="1"/>
    <col min="3" max="3" width="20.7109375" bestFit="1" customWidth="1"/>
    <col min="5" max="5" width="13" customWidth="1"/>
    <col min="6" max="6" width="20.7109375" customWidth="1"/>
  </cols>
  <sheetData>
    <row r="1" spans="1:6" ht="18" x14ac:dyDescent="0.25">
      <c r="A1" s="377"/>
      <c r="B1" s="376"/>
      <c r="C1" s="375"/>
      <c r="D1" s="374"/>
      <c r="E1" s="374"/>
      <c r="F1" s="373"/>
    </row>
    <row r="2" spans="1:6" ht="24.75" customHeight="1" x14ac:dyDescent="0.2">
      <c r="A2" s="372"/>
      <c r="B2" s="412" t="s">
        <v>482</v>
      </c>
      <c r="C2" s="413"/>
      <c r="D2" s="413"/>
      <c r="E2" s="413"/>
      <c r="F2" s="414"/>
    </row>
    <row r="3" spans="1:6" ht="18" customHeight="1" x14ac:dyDescent="0.2">
      <c r="A3" s="372"/>
      <c r="B3" s="413"/>
      <c r="C3" s="413"/>
      <c r="D3" s="413"/>
      <c r="E3" s="413"/>
      <c r="F3" s="414"/>
    </row>
    <row r="4" spans="1:6" ht="5.25" customHeight="1" x14ac:dyDescent="0.25">
      <c r="A4" s="372"/>
      <c r="B4" s="371"/>
      <c r="C4" s="370"/>
      <c r="D4" s="369"/>
      <c r="E4" s="369"/>
      <c r="F4" s="368"/>
    </row>
    <row r="5" spans="1:6" ht="5.25" customHeight="1" x14ac:dyDescent="0.25">
      <c r="A5" s="372"/>
      <c r="B5" s="371"/>
      <c r="C5" s="370"/>
      <c r="D5" s="369"/>
      <c r="E5" s="369"/>
      <c r="F5" s="368"/>
    </row>
    <row r="6" spans="1:6" ht="36" customHeight="1" x14ac:dyDescent="0.2">
      <c r="A6" s="352">
        <v>1</v>
      </c>
      <c r="B6" s="415" t="s">
        <v>481</v>
      </c>
      <c r="C6" s="415"/>
      <c r="D6" s="415"/>
      <c r="E6" s="415"/>
      <c r="F6" s="416"/>
    </row>
    <row r="7" spans="1:6" ht="5.25" customHeight="1" x14ac:dyDescent="0.2">
      <c r="A7" s="347"/>
      <c r="B7" s="367"/>
      <c r="C7" s="367"/>
      <c r="D7" s="367"/>
      <c r="E7" s="367"/>
      <c r="F7" s="366"/>
    </row>
    <row r="8" spans="1:6" ht="81" customHeight="1" x14ac:dyDescent="0.2">
      <c r="A8" s="352">
        <f>A6+1</f>
        <v>2</v>
      </c>
      <c r="B8" s="417" t="s">
        <v>480</v>
      </c>
      <c r="C8" s="417"/>
      <c r="D8" s="417"/>
      <c r="E8" s="417"/>
      <c r="F8" s="418"/>
    </row>
    <row r="9" spans="1:6" ht="4.5" customHeight="1" x14ac:dyDescent="0.2">
      <c r="A9" s="347"/>
      <c r="B9" s="365"/>
      <c r="C9" s="364"/>
      <c r="D9" s="363"/>
      <c r="E9" s="363"/>
      <c r="F9" s="362"/>
    </row>
    <row r="10" spans="1:6" ht="69" customHeight="1" x14ac:dyDescent="0.2">
      <c r="A10" s="352">
        <f>A8+1</f>
        <v>3</v>
      </c>
      <c r="B10" s="419" t="s">
        <v>479</v>
      </c>
      <c r="C10" s="415"/>
      <c r="D10" s="415"/>
      <c r="E10" s="415"/>
      <c r="F10" s="416"/>
    </row>
    <row r="11" spans="1:6" ht="3.75" customHeight="1" x14ac:dyDescent="0.2">
      <c r="A11" s="347"/>
      <c r="B11" s="357"/>
      <c r="C11" s="356"/>
      <c r="D11" s="355"/>
      <c r="E11" s="355"/>
      <c r="F11" s="354"/>
    </row>
    <row r="12" spans="1:6" ht="30.75" customHeight="1" x14ac:dyDescent="0.2">
      <c r="A12" s="352">
        <f>A10+1</f>
        <v>4</v>
      </c>
      <c r="B12" s="405" t="s">
        <v>478</v>
      </c>
      <c r="C12" s="406"/>
      <c r="D12" s="406"/>
      <c r="E12" s="406"/>
      <c r="F12" s="407"/>
    </row>
    <row r="13" spans="1:6" ht="3" customHeight="1" x14ac:dyDescent="0.2">
      <c r="A13" s="347"/>
      <c r="B13" s="357"/>
      <c r="C13" s="356"/>
      <c r="D13" s="355"/>
      <c r="E13" s="355"/>
      <c r="F13" s="354"/>
    </row>
    <row r="14" spans="1:6" ht="43.5" customHeight="1" x14ac:dyDescent="0.2">
      <c r="A14" s="352">
        <f>A12+1</f>
        <v>5</v>
      </c>
      <c r="B14" s="405" t="s">
        <v>477</v>
      </c>
      <c r="C14" s="406"/>
      <c r="D14" s="406"/>
      <c r="E14" s="406"/>
      <c r="F14" s="407"/>
    </row>
    <row r="15" spans="1:6" ht="2.25" customHeight="1" x14ac:dyDescent="0.2">
      <c r="A15" s="352"/>
      <c r="B15" s="359"/>
      <c r="C15" s="361"/>
      <c r="D15" s="361"/>
      <c r="E15" s="361"/>
      <c r="F15" s="360"/>
    </row>
    <row r="16" spans="1:6" ht="81.75" customHeight="1" x14ac:dyDescent="0.2">
      <c r="A16" s="352">
        <f>A14+1</f>
        <v>6</v>
      </c>
      <c r="B16" s="405" t="s">
        <v>476</v>
      </c>
      <c r="C16" s="405"/>
      <c r="D16" s="405"/>
      <c r="E16" s="405"/>
      <c r="F16" s="411"/>
    </row>
    <row r="17" spans="1:6" ht="3" customHeight="1" x14ac:dyDescent="0.2">
      <c r="A17" s="352"/>
      <c r="B17" s="359"/>
      <c r="C17" s="359"/>
      <c r="D17" s="359"/>
      <c r="E17" s="359"/>
      <c r="F17" s="358"/>
    </row>
    <row r="18" spans="1:6" ht="45.75" customHeight="1" x14ac:dyDescent="0.2">
      <c r="A18" s="352">
        <f>A16+1</f>
        <v>7</v>
      </c>
      <c r="B18" s="405" t="s">
        <v>475</v>
      </c>
      <c r="C18" s="405"/>
      <c r="D18" s="405"/>
      <c r="E18" s="405"/>
      <c r="F18" s="411"/>
    </row>
    <row r="19" spans="1:6" ht="3.75" customHeight="1" x14ac:dyDescent="0.2">
      <c r="A19" s="347"/>
      <c r="B19" s="357"/>
      <c r="C19" s="356"/>
      <c r="D19" s="355"/>
      <c r="E19" s="355"/>
      <c r="F19" s="354"/>
    </row>
    <row r="20" spans="1:6" ht="29.25" customHeight="1" x14ac:dyDescent="0.2">
      <c r="A20" s="352">
        <f>A18+1</f>
        <v>8</v>
      </c>
      <c r="B20" s="405" t="s">
        <v>474</v>
      </c>
      <c r="C20" s="406"/>
      <c r="D20" s="406"/>
      <c r="E20" s="406"/>
      <c r="F20" s="407"/>
    </row>
    <row r="21" spans="1:6" ht="3" customHeight="1" x14ac:dyDescent="0.2">
      <c r="A21" s="347"/>
      <c r="B21" s="357"/>
      <c r="C21" s="356"/>
      <c r="D21" s="355"/>
      <c r="E21" s="355"/>
      <c r="F21" s="354"/>
    </row>
    <row r="22" spans="1:6" ht="19.5" customHeight="1" x14ac:dyDescent="0.2">
      <c r="A22" s="352">
        <f>A20+1</f>
        <v>9</v>
      </c>
      <c r="B22" s="405" t="s">
        <v>473</v>
      </c>
      <c r="C22" s="406"/>
      <c r="D22" s="406"/>
      <c r="E22" s="406"/>
      <c r="F22" s="407"/>
    </row>
    <row r="23" spans="1:6" ht="3.75" customHeight="1" x14ac:dyDescent="0.2">
      <c r="A23" s="347"/>
      <c r="B23" s="357"/>
      <c r="C23" s="356"/>
      <c r="D23" s="355"/>
      <c r="E23" s="355"/>
      <c r="F23" s="354"/>
    </row>
    <row r="24" spans="1:6" ht="42.75" customHeight="1" x14ac:dyDescent="0.2">
      <c r="A24" s="352">
        <f>A22+1</f>
        <v>10</v>
      </c>
      <c r="B24" s="405" t="s">
        <v>472</v>
      </c>
      <c r="C24" s="406"/>
      <c r="D24" s="406"/>
      <c r="E24" s="406"/>
      <c r="F24" s="407"/>
    </row>
    <row r="25" spans="1:6" ht="2.25" customHeight="1" x14ac:dyDescent="0.2">
      <c r="A25" s="347"/>
      <c r="B25" s="357"/>
      <c r="C25" s="356"/>
      <c r="D25" s="355"/>
      <c r="E25" s="355"/>
      <c r="F25" s="354"/>
    </row>
    <row r="26" spans="1:6" ht="30.75" customHeight="1" x14ac:dyDescent="0.2">
      <c r="A26" s="352">
        <f>A24+1</f>
        <v>11</v>
      </c>
      <c r="B26" s="405" t="s">
        <v>471</v>
      </c>
      <c r="C26" s="406"/>
      <c r="D26" s="406"/>
      <c r="E26" s="406"/>
      <c r="F26" s="407"/>
    </row>
    <row r="27" spans="1:6" ht="5.25" customHeight="1" x14ac:dyDescent="0.2">
      <c r="A27" s="347"/>
      <c r="B27" s="357"/>
      <c r="C27" s="356"/>
      <c r="D27" s="355"/>
      <c r="E27" s="355"/>
      <c r="F27" s="354"/>
    </row>
    <row r="28" spans="1:6" ht="160.5" customHeight="1" x14ac:dyDescent="0.2">
      <c r="A28" s="352">
        <f>A26+1</f>
        <v>12</v>
      </c>
      <c r="B28" s="405" t="s">
        <v>470</v>
      </c>
      <c r="C28" s="406"/>
      <c r="D28" s="406"/>
      <c r="E28" s="406"/>
      <c r="F28" s="407"/>
    </row>
    <row r="29" spans="1:6" ht="3.75" customHeight="1" x14ac:dyDescent="0.2">
      <c r="A29" s="347"/>
      <c r="B29" s="357"/>
      <c r="C29" s="356"/>
      <c r="D29" s="355"/>
      <c r="E29" s="355"/>
      <c r="F29" s="354"/>
    </row>
    <row r="30" spans="1:6" ht="172.5" customHeight="1" x14ac:dyDescent="0.2">
      <c r="A30" s="352">
        <f>A28+1</f>
        <v>13</v>
      </c>
      <c r="B30" s="405" t="s">
        <v>469</v>
      </c>
      <c r="C30" s="406"/>
      <c r="D30" s="406"/>
      <c r="E30" s="406"/>
      <c r="F30" s="407"/>
    </row>
    <row r="31" spans="1:6" ht="3.75" customHeight="1" x14ac:dyDescent="0.2">
      <c r="A31" s="347"/>
      <c r="B31" s="346"/>
      <c r="C31" s="345"/>
      <c r="D31" s="351"/>
      <c r="E31" s="351"/>
      <c r="F31" s="348"/>
    </row>
    <row r="32" spans="1:6" ht="109.5" customHeight="1" x14ac:dyDescent="0.2">
      <c r="A32" s="352">
        <f>A30+1</f>
        <v>14</v>
      </c>
      <c r="B32" s="405" t="s">
        <v>468</v>
      </c>
      <c r="C32" s="406"/>
      <c r="D32" s="406"/>
      <c r="E32" s="406"/>
      <c r="F32" s="407"/>
    </row>
    <row r="33" spans="1:6" ht="3.75" customHeight="1" x14ac:dyDescent="0.2">
      <c r="A33" s="347"/>
      <c r="B33" s="346"/>
      <c r="C33" s="345"/>
      <c r="D33" s="351"/>
      <c r="E33" s="351"/>
      <c r="F33" s="348"/>
    </row>
    <row r="34" spans="1:6" ht="30.75" customHeight="1" x14ac:dyDescent="0.2">
      <c r="A34" s="352">
        <f>A32+1</f>
        <v>15</v>
      </c>
      <c r="B34" s="405" t="s">
        <v>467</v>
      </c>
      <c r="C34" s="406"/>
      <c r="D34" s="406"/>
      <c r="E34" s="406"/>
      <c r="F34" s="407"/>
    </row>
    <row r="35" spans="1:6" ht="3.75" customHeight="1" x14ac:dyDescent="0.2">
      <c r="A35" s="347"/>
      <c r="B35" s="346"/>
      <c r="C35" s="345"/>
      <c r="D35" s="351"/>
      <c r="E35" s="351"/>
      <c r="F35" s="348"/>
    </row>
    <row r="36" spans="1:6" ht="198.75" customHeight="1" x14ac:dyDescent="0.2">
      <c r="A36" s="352">
        <f>A34+1</f>
        <v>16</v>
      </c>
      <c r="B36" s="405" t="s">
        <v>466</v>
      </c>
      <c r="C36" s="406"/>
      <c r="D36" s="406"/>
      <c r="E36" s="406"/>
      <c r="F36" s="407"/>
    </row>
    <row r="37" spans="1:6" ht="3.75" customHeight="1" x14ac:dyDescent="0.2">
      <c r="A37" s="347"/>
      <c r="B37" s="346"/>
      <c r="C37" s="345"/>
      <c r="D37" s="351"/>
      <c r="E37" s="351"/>
      <c r="F37" s="348"/>
    </row>
    <row r="38" spans="1:6" ht="120.75" customHeight="1" x14ac:dyDescent="0.2">
      <c r="A38" s="352">
        <f>A36+1</f>
        <v>17</v>
      </c>
      <c r="B38" s="405" t="s">
        <v>465</v>
      </c>
      <c r="C38" s="406"/>
      <c r="D38" s="406"/>
      <c r="E38" s="406"/>
      <c r="F38" s="407"/>
    </row>
    <row r="39" spans="1:6" ht="3" customHeight="1" x14ac:dyDescent="0.2">
      <c r="A39" s="347"/>
      <c r="B39" s="346"/>
      <c r="C39" s="345"/>
      <c r="D39" s="351"/>
      <c r="E39" s="351"/>
      <c r="F39" s="348"/>
    </row>
    <row r="40" spans="1:6" ht="56.25" customHeight="1" x14ac:dyDescent="0.2">
      <c r="A40" s="352">
        <f>A38+1</f>
        <v>18</v>
      </c>
      <c r="B40" s="405" t="s">
        <v>464</v>
      </c>
      <c r="C40" s="406"/>
      <c r="D40" s="406"/>
      <c r="E40" s="406"/>
      <c r="F40" s="407"/>
    </row>
    <row r="41" spans="1:6" ht="3.75" customHeight="1" x14ac:dyDescent="0.2">
      <c r="A41" s="347"/>
      <c r="B41" s="346"/>
      <c r="C41" s="345"/>
      <c r="D41" s="351"/>
      <c r="E41" s="351"/>
      <c r="F41" s="348"/>
    </row>
    <row r="42" spans="1:6" ht="120" customHeight="1" x14ac:dyDescent="0.2">
      <c r="A42" s="352">
        <f>A40+1</f>
        <v>19</v>
      </c>
      <c r="B42" s="405" t="s">
        <v>463</v>
      </c>
      <c r="C42" s="406"/>
      <c r="D42" s="406"/>
      <c r="E42" s="406"/>
      <c r="F42" s="407"/>
    </row>
    <row r="43" spans="1:6" ht="4.5" customHeight="1" x14ac:dyDescent="0.2">
      <c r="A43" s="347"/>
      <c r="B43" s="346"/>
      <c r="C43" s="345"/>
      <c r="D43" s="351"/>
      <c r="E43" s="351"/>
      <c r="F43" s="348"/>
    </row>
    <row r="44" spans="1:6" ht="96" customHeight="1" x14ac:dyDescent="0.2">
      <c r="A44" s="352">
        <f>A42+1</f>
        <v>20</v>
      </c>
      <c r="B44" s="405" t="s">
        <v>462</v>
      </c>
      <c r="C44" s="406"/>
      <c r="D44" s="406"/>
      <c r="E44" s="406"/>
      <c r="F44" s="407"/>
    </row>
    <row r="45" spans="1:6" ht="3.75" customHeight="1" x14ac:dyDescent="0.2">
      <c r="A45" s="347"/>
      <c r="B45" s="346"/>
      <c r="C45" s="345"/>
      <c r="D45" s="351"/>
      <c r="E45" s="351"/>
      <c r="F45" s="348"/>
    </row>
    <row r="46" spans="1:6" ht="185.25" customHeight="1" x14ac:dyDescent="0.2">
      <c r="A46" s="352">
        <f>A44+1</f>
        <v>21</v>
      </c>
      <c r="B46" s="405" t="s">
        <v>461</v>
      </c>
      <c r="C46" s="406"/>
      <c r="D46" s="406"/>
      <c r="E46" s="406"/>
      <c r="F46" s="407"/>
    </row>
    <row r="47" spans="1:6" ht="3.75" customHeight="1" x14ac:dyDescent="0.2">
      <c r="A47" s="353"/>
      <c r="B47" s="346"/>
      <c r="C47" s="345"/>
      <c r="D47" s="351"/>
      <c r="E47" s="351"/>
      <c r="F47" s="348"/>
    </row>
    <row r="48" spans="1:6" ht="310.5" customHeight="1" x14ac:dyDescent="0.2">
      <c r="A48" s="352">
        <f>A46+1</f>
        <v>22</v>
      </c>
      <c r="B48" s="405" t="s">
        <v>460</v>
      </c>
      <c r="C48" s="406"/>
      <c r="D48" s="406"/>
      <c r="E48" s="406"/>
      <c r="F48" s="407"/>
    </row>
    <row r="49" spans="1:6" ht="3" customHeight="1" x14ac:dyDescent="0.2">
      <c r="A49" s="353"/>
      <c r="B49" s="346"/>
      <c r="C49" s="345"/>
      <c r="D49" s="351"/>
      <c r="E49" s="351"/>
      <c r="F49" s="348"/>
    </row>
    <row r="50" spans="1:6" ht="122.25" customHeight="1" x14ac:dyDescent="0.2">
      <c r="A50" s="352">
        <f>A48+1</f>
        <v>23</v>
      </c>
      <c r="B50" s="405" t="s">
        <v>459</v>
      </c>
      <c r="C50" s="406"/>
      <c r="D50" s="406"/>
      <c r="E50" s="406"/>
      <c r="F50" s="407"/>
    </row>
    <row r="51" spans="1:6" ht="5.25" customHeight="1" x14ac:dyDescent="0.2">
      <c r="A51" s="353"/>
      <c r="B51" s="346"/>
      <c r="C51" s="345"/>
      <c r="D51" s="351"/>
      <c r="E51" s="351"/>
      <c r="F51" s="348"/>
    </row>
    <row r="52" spans="1:6" ht="109.5" customHeight="1" x14ac:dyDescent="0.2">
      <c r="A52" s="352">
        <f>A50+1</f>
        <v>24</v>
      </c>
      <c r="B52" s="405" t="s">
        <v>458</v>
      </c>
      <c r="C52" s="406"/>
      <c r="D52" s="406"/>
      <c r="E52" s="406"/>
      <c r="F52" s="407"/>
    </row>
    <row r="53" spans="1:6" ht="4.5" customHeight="1" x14ac:dyDescent="0.2">
      <c r="A53" s="353"/>
      <c r="B53" s="346"/>
      <c r="C53" s="345"/>
      <c r="D53" s="351"/>
      <c r="E53" s="351"/>
      <c r="F53" s="348"/>
    </row>
    <row r="54" spans="1:6" ht="97.5" customHeight="1" x14ac:dyDescent="0.2">
      <c r="A54" s="352">
        <f>A52+1</f>
        <v>25</v>
      </c>
      <c r="B54" s="405" t="s">
        <v>457</v>
      </c>
      <c r="C54" s="406"/>
      <c r="D54" s="406"/>
      <c r="E54" s="406"/>
      <c r="F54" s="407"/>
    </row>
    <row r="55" spans="1:6" ht="3" customHeight="1" x14ac:dyDescent="0.2">
      <c r="A55" s="347"/>
      <c r="B55" s="346"/>
      <c r="C55" s="345"/>
      <c r="D55" s="351"/>
      <c r="E55" s="351"/>
      <c r="F55" s="348"/>
    </row>
    <row r="56" spans="1:6" x14ac:dyDescent="0.2">
      <c r="A56" s="347"/>
      <c r="B56" s="346"/>
      <c r="C56" s="345"/>
      <c r="D56" s="351"/>
      <c r="E56" s="351"/>
      <c r="F56" s="348"/>
    </row>
    <row r="57" spans="1:6" x14ac:dyDescent="0.2">
      <c r="A57" s="347"/>
      <c r="B57" s="346"/>
      <c r="C57" s="345"/>
      <c r="D57" s="351"/>
      <c r="E57" s="351"/>
      <c r="F57" s="348"/>
    </row>
    <row r="58" spans="1:6" x14ac:dyDescent="0.2">
      <c r="A58" s="347"/>
      <c r="B58" s="346" t="s">
        <v>456</v>
      </c>
      <c r="C58" s="345"/>
      <c r="D58" s="350"/>
      <c r="E58" s="349"/>
      <c r="F58" s="348"/>
    </row>
    <row r="59" spans="1:6" ht="4.5" customHeight="1" x14ac:dyDescent="0.2">
      <c r="A59" s="347"/>
      <c r="B59" s="346"/>
      <c r="C59" s="345"/>
      <c r="D59" s="408"/>
      <c r="E59" s="409"/>
      <c r="F59" s="410"/>
    </row>
    <row r="60" spans="1:6" ht="3.75" customHeight="1" x14ac:dyDescent="0.2">
      <c r="A60" s="343"/>
      <c r="B60" s="1"/>
      <c r="C60" s="1"/>
      <c r="D60" s="1"/>
      <c r="E60" s="1"/>
      <c r="F60" s="344"/>
    </row>
    <row r="61" spans="1:6" x14ac:dyDescent="0.2">
      <c r="A61" s="343"/>
      <c r="B61" s="1"/>
      <c r="C61" s="341"/>
      <c r="D61" s="341"/>
      <c r="E61" s="341"/>
      <c r="F61" s="340"/>
    </row>
    <row r="62" spans="1:6" x14ac:dyDescent="0.2">
      <c r="A62" s="342"/>
      <c r="B62" s="341"/>
      <c r="C62" s="341" t="s">
        <v>455</v>
      </c>
      <c r="D62" s="341"/>
      <c r="E62" s="341"/>
      <c r="F62" s="340"/>
    </row>
  </sheetData>
  <sheetProtection algorithmName="SHA-512" hashValue="S4Pj3cMf7gAiWNjdu3KUVKDx1z9essfQ1ff6FBDfPUd3NvV366B2PEZachIQAnk17X7RIKCC2dM7F+WaAAN6hw==" saltValue="MoKGEjyf5HVX7bHKzY2zDA==" spinCount="100000" sheet="1" objects="1" scenarios="1"/>
  <mergeCells count="27">
    <mergeCell ref="B14:F14"/>
    <mergeCell ref="B2:F3"/>
    <mergeCell ref="B6:F6"/>
    <mergeCell ref="B8:F8"/>
    <mergeCell ref="B10:F10"/>
    <mergeCell ref="B12:F12"/>
    <mergeCell ref="B38:F38"/>
    <mergeCell ref="B16:F16"/>
    <mergeCell ref="B18:F18"/>
    <mergeCell ref="B20:F20"/>
    <mergeCell ref="B22:F22"/>
    <mergeCell ref="B24:F24"/>
    <mergeCell ref="B26:F26"/>
    <mergeCell ref="B28:F28"/>
    <mergeCell ref="B30:F30"/>
    <mergeCell ref="B32:F32"/>
    <mergeCell ref="B34:F34"/>
    <mergeCell ref="B36:F36"/>
    <mergeCell ref="B52:F52"/>
    <mergeCell ref="B54:F54"/>
    <mergeCell ref="D59:F59"/>
    <mergeCell ref="B40:F40"/>
    <mergeCell ref="B42:F42"/>
    <mergeCell ref="B44:F44"/>
    <mergeCell ref="B46:F46"/>
    <mergeCell ref="B48:F48"/>
    <mergeCell ref="B50:F50"/>
  </mergeCells>
  <conditionalFormatting sqref="F1:F15 F19:F62">
    <cfRule type="cellIs" dxfId="401" priority="1" stopIfTrue="1" operator="equal">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7"/>
  <sheetViews>
    <sheetView view="pageBreakPreview" topLeftCell="A7" zoomScaleNormal="100" zoomScaleSheetLayoutView="100" workbookViewId="0">
      <selection activeCell="E14" sqref="E14"/>
    </sheetView>
  </sheetViews>
  <sheetFormatPr defaultRowHeight="15.75" x14ac:dyDescent="0.25"/>
  <cols>
    <col min="1" max="1" width="7.42578125" style="55" bestFit="1" customWidth="1"/>
    <col min="2" max="2" width="57.7109375" style="54" customWidth="1"/>
    <col min="3" max="3" width="8.140625" style="52" bestFit="1" customWidth="1"/>
    <col min="4" max="4" width="5.5703125" style="53" customWidth="1"/>
    <col min="5" max="5" width="12.28515625" style="179" customWidth="1"/>
    <col min="6" max="6" width="13.28515625" style="52" customWidth="1"/>
    <col min="7" max="7" width="9.140625" style="154"/>
    <col min="8" max="256" width="9.140625" style="36"/>
    <col min="257" max="257" width="7.42578125" style="36" bestFit="1" customWidth="1"/>
    <col min="258" max="258" width="57.7109375" style="36" customWidth="1"/>
    <col min="259" max="259" width="7.85546875" style="36" bestFit="1" customWidth="1"/>
    <col min="260" max="260" width="5.5703125" style="36" customWidth="1"/>
    <col min="261" max="261" width="12.28515625" style="36" customWidth="1"/>
    <col min="262" max="262" width="13.28515625" style="36" customWidth="1"/>
    <col min="263" max="512" width="9.140625" style="36"/>
    <col min="513" max="513" width="7.42578125" style="36" bestFit="1" customWidth="1"/>
    <col min="514" max="514" width="57.7109375" style="36" customWidth="1"/>
    <col min="515" max="515" width="7.85546875" style="36" bestFit="1" customWidth="1"/>
    <col min="516" max="516" width="5.5703125" style="36" customWidth="1"/>
    <col min="517" max="517" width="12.28515625" style="36" customWidth="1"/>
    <col min="518" max="518" width="13.28515625" style="36" customWidth="1"/>
    <col min="519" max="768" width="9.140625" style="36"/>
    <col min="769" max="769" width="7.42578125" style="36" bestFit="1" customWidth="1"/>
    <col min="770" max="770" width="57.7109375" style="36" customWidth="1"/>
    <col min="771" max="771" width="7.85546875" style="36" bestFit="1" customWidth="1"/>
    <col min="772" max="772" width="5.5703125" style="36" customWidth="1"/>
    <col min="773" max="773" width="12.28515625" style="36" customWidth="1"/>
    <col min="774" max="774" width="13.28515625" style="36" customWidth="1"/>
    <col min="775" max="1024" width="9.140625" style="36"/>
    <col min="1025" max="1025" width="7.42578125" style="36" bestFit="1" customWidth="1"/>
    <col min="1026" max="1026" width="57.7109375" style="36" customWidth="1"/>
    <col min="1027" max="1027" width="7.85546875" style="36" bestFit="1" customWidth="1"/>
    <col min="1028" max="1028" width="5.5703125" style="36" customWidth="1"/>
    <col min="1029" max="1029" width="12.28515625" style="36" customWidth="1"/>
    <col min="1030" max="1030" width="13.28515625" style="36" customWidth="1"/>
    <col min="1031" max="1280" width="9.140625" style="36"/>
    <col min="1281" max="1281" width="7.42578125" style="36" bestFit="1" customWidth="1"/>
    <col min="1282" max="1282" width="57.7109375" style="36" customWidth="1"/>
    <col min="1283" max="1283" width="7.85546875" style="36" bestFit="1" customWidth="1"/>
    <col min="1284" max="1284" width="5.5703125" style="36" customWidth="1"/>
    <col min="1285" max="1285" width="12.28515625" style="36" customWidth="1"/>
    <col min="1286" max="1286" width="13.28515625" style="36" customWidth="1"/>
    <col min="1287" max="1536" width="9.140625" style="36"/>
    <col min="1537" max="1537" width="7.42578125" style="36" bestFit="1" customWidth="1"/>
    <col min="1538" max="1538" width="57.7109375" style="36" customWidth="1"/>
    <col min="1539" max="1539" width="7.85546875" style="36" bestFit="1" customWidth="1"/>
    <col min="1540" max="1540" width="5.5703125" style="36" customWidth="1"/>
    <col min="1541" max="1541" width="12.28515625" style="36" customWidth="1"/>
    <col min="1542" max="1542" width="13.28515625" style="36" customWidth="1"/>
    <col min="1543" max="1792" width="9.140625" style="36"/>
    <col min="1793" max="1793" width="7.42578125" style="36" bestFit="1" customWidth="1"/>
    <col min="1794" max="1794" width="57.7109375" style="36" customWidth="1"/>
    <col min="1795" max="1795" width="7.85546875" style="36" bestFit="1" customWidth="1"/>
    <col min="1796" max="1796" width="5.5703125" style="36" customWidth="1"/>
    <col min="1797" max="1797" width="12.28515625" style="36" customWidth="1"/>
    <col min="1798" max="1798" width="13.28515625" style="36" customWidth="1"/>
    <col min="1799" max="2048" width="9.140625" style="36"/>
    <col min="2049" max="2049" width="7.42578125" style="36" bestFit="1" customWidth="1"/>
    <col min="2050" max="2050" width="57.7109375" style="36" customWidth="1"/>
    <col min="2051" max="2051" width="7.85546875" style="36" bestFit="1" customWidth="1"/>
    <col min="2052" max="2052" width="5.5703125" style="36" customWidth="1"/>
    <col min="2053" max="2053" width="12.28515625" style="36" customWidth="1"/>
    <col min="2054" max="2054" width="13.28515625" style="36" customWidth="1"/>
    <col min="2055" max="2304" width="9.140625" style="36"/>
    <col min="2305" max="2305" width="7.42578125" style="36" bestFit="1" customWidth="1"/>
    <col min="2306" max="2306" width="57.7109375" style="36" customWidth="1"/>
    <col min="2307" max="2307" width="7.85546875" style="36" bestFit="1" customWidth="1"/>
    <col min="2308" max="2308" width="5.5703125" style="36" customWidth="1"/>
    <col min="2309" max="2309" width="12.28515625" style="36" customWidth="1"/>
    <col min="2310" max="2310" width="13.28515625" style="36" customWidth="1"/>
    <col min="2311" max="2560" width="9.140625" style="36"/>
    <col min="2561" max="2561" width="7.42578125" style="36" bestFit="1" customWidth="1"/>
    <col min="2562" max="2562" width="57.7109375" style="36" customWidth="1"/>
    <col min="2563" max="2563" width="7.85546875" style="36" bestFit="1" customWidth="1"/>
    <col min="2564" max="2564" width="5.5703125" style="36" customWidth="1"/>
    <col min="2565" max="2565" width="12.28515625" style="36" customWidth="1"/>
    <col min="2566" max="2566" width="13.28515625" style="36" customWidth="1"/>
    <col min="2567" max="2816" width="9.140625" style="36"/>
    <col min="2817" max="2817" width="7.42578125" style="36" bestFit="1" customWidth="1"/>
    <col min="2818" max="2818" width="57.7109375" style="36" customWidth="1"/>
    <col min="2819" max="2819" width="7.85546875" style="36" bestFit="1" customWidth="1"/>
    <col min="2820" max="2820" width="5.5703125" style="36" customWidth="1"/>
    <col min="2821" max="2821" width="12.28515625" style="36" customWidth="1"/>
    <col min="2822" max="2822" width="13.28515625" style="36" customWidth="1"/>
    <col min="2823" max="3072" width="9.140625" style="36"/>
    <col min="3073" max="3073" width="7.42578125" style="36" bestFit="1" customWidth="1"/>
    <col min="3074" max="3074" width="57.7109375" style="36" customWidth="1"/>
    <col min="3075" max="3075" width="7.85546875" style="36" bestFit="1" customWidth="1"/>
    <col min="3076" max="3076" width="5.5703125" style="36" customWidth="1"/>
    <col min="3077" max="3077" width="12.28515625" style="36" customWidth="1"/>
    <col min="3078" max="3078" width="13.28515625" style="36" customWidth="1"/>
    <col min="3079" max="3328" width="9.140625" style="36"/>
    <col min="3329" max="3329" width="7.42578125" style="36" bestFit="1" customWidth="1"/>
    <col min="3330" max="3330" width="57.7109375" style="36" customWidth="1"/>
    <col min="3331" max="3331" width="7.85546875" style="36" bestFit="1" customWidth="1"/>
    <col min="3332" max="3332" width="5.5703125" style="36" customWidth="1"/>
    <col min="3333" max="3333" width="12.28515625" style="36" customWidth="1"/>
    <col min="3334" max="3334" width="13.28515625" style="36" customWidth="1"/>
    <col min="3335" max="3584" width="9.140625" style="36"/>
    <col min="3585" max="3585" width="7.42578125" style="36" bestFit="1" customWidth="1"/>
    <col min="3586" max="3586" width="57.7109375" style="36" customWidth="1"/>
    <col min="3587" max="3587" width="7.85546875" style="36" bestFit="1" customWidth="1"/>
    <col min="3588" max="3588" width="5.5703125" style="36" customWidth="1"/>
    <col min="3589" max="3589" width="12.28515625" style="36" customWidth="1"/>
    <col min="3590" max="3590" width="13.28515625" style="36" customWidth="1"/>
    <col min="3591" max="3840" width="9.140625" style="36"/>
    <col min="3841" max="3841" width="7.42578125" style="36" bestFit="1" customWidth="1"/>
    <col min="3842" max="3842" width="57.7109375" style="36" customWidth="1"/>
    <col min="3843" max="3843" width="7.85546875" style="36" bestFit="1" customWidth="1"/>
    <col min="3844" max="3844" width="5.5703125" style="36" customWidth="1"/>
    <col min="3845" max="3845" width="12.28515625" style="36" customWidth="1"/>
    <col min="3846" max="3846" width="13.28515625" style="36" customWidth="1"/>
    <col min="3847" max="4096" width="9.140625" style="36"/>
    <col min="4097" max="4097" width="7.42578125" style="36" bestFit="1" customWidth="1"/>
    <col min="4098" max="4098" width="57.7109375" style="36" customWidth="1"/>
    <col min="4099" max="4099" width="7.85546875" style="36" bestFit="1" customWidth="1"/>
    <col min="4100" max="4100" width="5.5703125" style="36" customWidth="1"/>
    <col min="4101" max="4101" width="12.28515625" style="36" customWidth="1"/>
    <col min="4102" max="4102" width="13.28515625" style="36" customWidth="1"/>
    <col min="4103" max="4352" width="9.140625" style="36"/>
    <col min="4353" max="4353" width="7.42578125" style="36" bestFit="1" customWidth="1"/>
    <col min="4354" max="4354" width="57.7109375" style="36" customWidth="1"/>
    <col min="4355" max="4355" width="7.85546875" style="36" bestFit="1" customWidth="1"/>
    <col min="4356" max="4356" width="5.5703125" style="36" customWidth="1"/>
    <col min="4357" max="4357" width="12.28515625" style="36" customWidth="1"/>
    <col min="4358" max="4358" width="13.28515625" style="36" customWidth="1"/>
    <col min="4359" max="4608" width="9.140625" style="36"/>
    <col min="4609" max="4609" width="7.42578125" style="36" bestFit="1" customWidth="1"/>
    <col min="4610" max="4610" width="57.7109375" style="36" customWidth="1"/>
    <col min="4611" max="4611" width="7.85546875" style="36" bestFit="1" customWidth="1"/>
    <col min="4612" max="4612" width="5.5703125" style="36" customWidth="1"/>
    <col min="4613" max="4613" width="12.28515625" style="36" customWidth="1"/>
    <col min="4614" max="4614" width="13.28515625" style="36" customWidth="1"/>
    <col min="4615" max="4864" width="9.140625" style="36"/>
    <col min="4865" max="4865" width="7.42578125" style="36" bestFit="1" customWidth="1"/>
    <col min="4866" max="4866" width="57.7109375" style="36" customWidth="1"/>
    <col min="4867" max="4867" width="7.85546875" style="36" bestFit="1" customWidth="1"/>
    <col min="4868" max="4868" width="5.5703125" style="36" customWidth="1"/>
    <col min="4869" max="4869" width="12.28515625" style="36" customWidth="1"/>
    <col min="4870" max="4870" width="13.28515625" style="36" customWidth="1"/>
    <col min="4871" max="5120" width="9.140625" style="36"/>
    <col min="5121" max="5121" width="7.42578125" style="36" bestFit="1" customWidth="1"/>
    <col min="5122" max="5122" width="57.7109375" style="36" customWidth="1"/>
    <col min="5123" max="5123" width="7.85546875" style="36" bestFit="1" customWidth="1"/>
    <col min="5124" max="5124" width="5.5703125" style="36" customWidth="1"/>
    <col min="5125" max="5125" width="12.28515625" style="36" customWidth="1"/>
    <col min="5126" max="5126" width="13.28515625" style="36" customWidth="1"/>
    <col min="5127" max="5376" width="9.140625" style="36"/>
    <col min="5377" max="5377" width="7.42578125" style="36" bestFit="1" customWidth="1"/>
    <col min="5378" max="5378" width="57.7109375" style="36" customWidth="1"/>
    <col min="5379" max="5379" width="7.85546875" style="36" bestFit="1" customWidth="1"/>
    <col min="5380" max="5380" width="5.5703125" style="36" customWidth="1"/>
    <col min="5381" max="5381" width="12.28515625" style="36" customWidth="1"/>
    <col min="5382" max="5382" width="13.28515625" style="36" customWidth="1"/>
    <col min="5383" max="5632" width="9.140625" style="36"/>
    <col min="5633" max="5633" width="7.42578125" style="36" bestFit="1" customWidth="1"/>
    <col min="5634" max="5634" width="57.7109375" style="36" customWidth="1"/>
    <col min="5635" max="5635" width="7.85546875" style="36" bestFit="1" customWidth="1"/>
    <col min="5636" max="5636" width="5.5703125" style="36" customWidth="1"/>
    <col min="5637" max="5637" width="12.28515625" style="36" customWidth="1"/>
    <col min="5638" max="5638" width="13.28515625" style="36" customWidth="1"/>
    <col min="5639" max="5888" width="9.140625" style="36"/>
    <col min="5889" max="5889" width="7.42578125" style="36" bestFit="1" customWidth="1"/>
    <col min="5890" max="5890" width="57.7109375" style="36" customWidth="1"/>
    <col min="5891" max="5891" width="7.85546875" style="36" bestFit="1" customWidth="1"/>
    <col min="5892" max="5892" width="5.5703125" style="36" customWidth="1"/>
    <col min="5893" max="5893" width="12.28515625" style="36" customWidth="1"/>
    <col min="5894" max="5894" width="13.28515625" style="36" customWidth="1"/>
    <col min="5895" max="6144" width="9.140625" style="36"/>
    <col min="6145" max="6145" width="7.42578125" style="36" bestFit="1" customWidth="1"/>
    <col min="6146" max="6146" width="57.7109375" style="36" customWidth="1"/>
    <col min="6147" max="6147" width="7.85546875" style="36" bestFit="1" customWidth="1"/>
    <col min="6148" max="6148" width="5.5703125" style="36" customWidth="1"/>
    <col min="6149" max="6149" width="12.28515625" style="36" customWidth="1"/>
    <col min="6150" max="6150" width="13.28515625" style="36" customWidth="1"/>
    <col min="6151" max="6400" width="9.140625" style="36"/>
    <col min="6401" max="6401" width="7.42578125" style="36" bestFit="1" customWidth="1"/>
    <col min="6402" max="6402" width="57.7109375" style="36" customWidth="1"/>
    <col min="6403" max="6403" width="7.85546875" style="36" bestFit="1" customWidth="1"/>
    <col min="6404" max="6404" width="5.5703125" style="36" customWidth="1"/>
    <col min="6405" max="6405" width="12.28515625" style="36" customWidth="1"/>
    <col min="6406" max="6406" width="13.28515625" style="36" customWidth="1"/>
    <col min="6407" max="6656" width="9.140625" style="36"/>
    <col min="6657" max="6657" width="7.42578125" style="36" bestFit="1" customWidth="1"/>
    <col min="6658" max="6658" width="57.7109375" style="36" customWidth="1"/>
    <col min="6659" max="6659" width="7.85546875" style="36" bestFit="1" customWidth="1"/>
    <col min="6660" max="6660" width="5.5703125" style="36" customWidth="1"/>
    <col min="6661" max="6661" width="12.28515625" style="36" customWidth="1"/>
    <col min="6662" max="6662" width="13.28515625" style="36" customWidth="1"/>
    <col min="6663" max="6912" width="9.140625" style="36"/>
    <col min="6913" max="6913" width="7.42578125" style="36" bestFit="1" customWidth="1"/>
    <col min="6914" max="6914" width="57.7109375" style="36" customWidth="1"/>
    <col min="6915" max="6915" width="7.85546875" style="36" bestFit="1" customWidth="1"/>
    <col min="6916" max="6916" width="5.5703125" style="36" customWidth="1"/>
    <col min="6917" max="6917" width="12.28515625" style="36" customWidth="1"/>
    <col min="6918" max="6918" width="13.28515625" style="36" customWidth="1"/>
    <col min="6919" max="7168" width="9.140625" style="36"/>
    <col min="7169" max="7169" width="7.42578125" style="36" bestFit="1" customWidth="1"/>
    <col min="7170" max="7170" width="57.7109375" style="36" customWidth="1"/>
    <col min="7171" max="7171" width="7.85546875" style="36" bestFit="1" customWidth="1"/>
    <col min="7172" max="7172" width="5.5703125" style="36" customWidth="1"/>
    <col min="7173" max="7173" width="12.28515625" style="36" customWidth="1"/>
    <col min="7174" max="7174" width="13.28515625" style="36" customWidth="1"/>
    <col min="7175" max="7424" width="9.140625" style="36"/>
    <col min="7425" max="7425" width="7.42578125" style="36" bestFit="1" customWidth="1"/>
    <col min="7426" max="7426" width="57.7109375" style="36" customWidth="1"/>
    <col min="7427" max="7427" width="7.85546875" style="36" bestFit="1" customWidth="1"/>
    <col min="7428" max="7428" width="5.5703125" style="36" customWidth="1"/>
    <col min="7429" max="7429" width="12.28515625" style="36" customWidth="1"/>
    <col min="7430" max="7430" width="13.28515625" style="36" customWidth="1"/>
    <col min="7431" max="7680" width="9.140625" style="36"/>
    <col min="7681" max="7681" width="7.42578125" style="36" bestFit="1" customWidth="1"/>
    <col min="7682" max="7682" width="57.7109375" style="36" customWidth="1"/>
    <col min="7683" max="7683" width="7.85546875" style="36" bestFit="1" customWidth="1"/>
    <col min="7684" max="7684" width="5.5703125" style="36" customWidth="1"/>
    <col min="7685" max="7685" width="12.28515625" style="36" customWidth="1"/>
    <col min="7686" max="7686" width="13.28515625" style="36" customWidth="1"/>
    <col min="7687" max="7936" width="9.140625" style="36"/>
    <col min="7937" max="7937" width="7.42578125" style="36" bestFit="1" customWidth="1"/>
    <col min="7938" max="7938" width="57.7109375" style="36" customWidth="1"/>
    <col min="7939" max="7939" width="7.85546875" style="36" bestFit="1" customWidth="1"/>
    <col min="7940" max="7940" width="5.5703125" style="36" customWidth="1"/>
    <col min="7941" max="7941" width="12.28515625" style="36" customWidth="1"/>
    <col min="7942" max="7942" width="13.28515625" style="36" customWidth="1"/>
    <col min="7943" max="8192" width="9.140625" style="36"/>
    <col min="8193" max="8193" width="7.42578125" style="36" bestFit="1" customWidth="1"/>
    <col min="8194" max="8194" width="57.7109375" style="36" customWidth="1"/>
    <col min="8195" max="8195" width="7.85546875" style="36" bestFit="1" customWidth="1"/>
    <col min="8196" max="8196" width="5.5703125" style="36" customWidth="1"/>
    <col min="8197" max="8197" width="12.28515625" style="36" customWidth="1"/>
    <col min="8198" max="8198" width="13.28515625" style="36" customWidth="1"/>
    <col min="8199" max="8448" width="9.140625" style="36"/>
    <col min="8449" max="8449" width="7.42578125" style="36" bestFit="1" customWidth="1"/>
    <col min="8450" max="8450" width="57.7109375" style="36" customWidth="1"/>
    <col min="8451" max="8451" width="7.85546875" style="36" bestFit="1" customWidth="1"/>
    <col min="8452" max="8452" width="5.5703125" style="36" customWidth="1"/>
    <col min="8453" max="8453" width="12.28515625" style="36" customWidth="1"/>
    <col min="8454" max="8454" width="13.28515625" style="36" customWidth="1"/>
    <col min="8455" max="8704" width="9.140625" style="36"/>
    <col min="8705" max="8705" width="7.42578125" style="36" bestFit="1" customWidth="1"/>
    <col min="8706" max="8706" width="57.7109375" style="36" customWidth="1"/>
    <col min="8707" max="8707" width="7.85546875" style="36" bestFit="1" customWidth="1"/>
    <col min="8708" max="8708" width="5.5703125" style="36" customWidth="1"/>
    <col min="8709" max="8709" width="12.28515625" style="36" customWidth="1"/>
    <col min="8710" max="8710" width="13.28515625" style="36" customWidth="1"/>
    <col min="8711" max="8960" width="9.140625" style="36"/>
    <col min="8961" max="8961" width="7.42578125" style="36" bestFit="1" customWidth="1"/>
    <col min="8962" max="8962" width="57.7109375" style="36" customWidth="1"/>
    <col min="8963" max="8963" width="7.85546875" style="36" bestFit="1" customWidth="1"/>
    <col min="8964" max="8964" width="5.5703125" style="36" customWidth="1"/>
    <col min="8965" max="8965" width="12.28515625" style="36" customWidth="1"/>
    <col min="8966" max="8966" width="13.28515625" style="36" customWidth="1"/>
    <col min="8967" max="9216" width="9.140625" style="36"/>
    <col min="9217" max="9217" width="7.42578125" style="36" bestFit="1" customWidth="1"/>
    <col min="9218" max="9218" width="57.7109375" style="36" customWidth="1"/>
    <col min="9219" max="9219" width="7.85546875" style="36" bestFit="1" customWidth="1"/>
    <col min="9220" max="9220" width="5.5703125" style="36" customWidth="1"/>
    <col min="9221" max="9221" width="12.28515625" style="36" customWidth="1"/>
    <col min="9222" max="9222" width="13.28515625" style="36" customWidth="1"/>
    <col min="9223" max="9472" width="9.140625" style="36"/>
    <col min="9473" max="9473" width="7.42578125" style="36" bestFit="1" customWidth="1"/>
    <col min="9474" max="9474" width="57.7109375" style="36" customWidth="1"/>
    <col min="9475" max="9475" width="7.85546875" style="36" bestFit="1" customWidth="1"/>
    <col min="9476" max="9476" width="5.5703125" style="36" customWidth="1"/>
    <col min="9477" max="9477" width="12.28515625" style="36" customWidth="1"/>
    <col min="9478" max="9478" width="13.28515625" style="36" customWidth="1"/>
    <col min="9479" max="9728" width="9.140625" style="36"/>
    <col min="9729" max="9729" width="7.42578125" style="36" bestFit="1" customWidth="1"/>
    <col min="9730" max="9730" width="57.7109375" style="36" customWidth="1"/>
    <col min="9731" max="9731" width="7.85546875" style="36" bestFit="1" customWidth="1"/>
    <col min="9732" max="9732" width="5.5703125" style="36" customWidth="1"/>
    <col min="9733" max="9733" width="12.28515625" style="36" customWidth="1"/>
    <col min="9734" max="9734" width="13.28515625" style="36" customWidth="1"/>
    <col min="9735" max="9984" width="9.140625" style="36"/>
    <col min="9985" max="9985" width="7.42578125" style="36" bestFit="1" customWidth="1"/>
    <col min="9986" max="9986" width="57.7109375" style="36" customWidth="1"/>
    <col min="9987" max="9987" width="7.85546875" style="36" bestFit="1" customWidth="1"/>
    <col min="9988" max="9988" width="5.5703125" style="36" customWidth="1"/>
    <col min="9989" max="9989" width="12.28515625" style="36" customWidth="1"/>
    <col min="9990" max="9990" width="13.28515625" style="36" customWidth="1"/>
    <col min="9991" max="10240" width="9.140625" style="36"/>
    <col min="10241" max="10241" width="7.42578125" style="36" bestFit="1" customWidth="1"/>
    <col min="10242" max="10242" width="57.7109375" style="36" customWidth="1"/>
    <col min="10243" max="10243" width="7.85546875" style="36" bestFit="1" customWidth="1"/>
    <col min="10244" max="10244" width="5.5703125" style="36" customWidth="1"/>
    <col min="10245" max="10245" width="12.28515625" style="36" customWidth="1"/>
    <col min="10246" max="10246" width="13.28515625" style="36" customWidth="1"/>
    <col min="10247" max="10496" width="9.140625" style="36"/>
    <col min="10497" max="10497" width="7.42578125" style="36" bestFit="1" customWidth="1"/>
    <col min="10498" max="10498" width="57.7109375" style="36" customWidth="1"/>
    <col min="10499" max="10499" width="7.85546875" style="36" bestFit="1" customWidth="1"/>
    <col min="10500" max="10500" width="5.5703125" style="36" customWidth="1"/>
    <col min="10501" max="10501" width="12.28515625" style="36" customWidth="1"/>
    <col min="10502" max="10502" width="13.28515625" style="36" customWidth="1"/>
    <col min="10503" max="10752" width="9.140625" style="36"/>
    <col min="10753" max="10753" width="7.42578125" style="36" bestFit="1" customWidth="1"/>
    <col min="10754" max="10754" width="57.7109375" style="36" customWidth="1"/>
    <col min="10755" max="10755" width="7.85546875" style="36" bestFit="1" customWidth="1"/>
    <col min="10756" max="10756" width="5.5703125" style="36" customWidth="1"/>
    <col min="10757" max="10757" width="12.28515625" style="36" customWidth="1"/>
    <col min="10758" max="10758" width="13.28515625" style="36" customWidth="1"/>
    <col min="10759" max="11008" width="9.140625" style="36"/>
    <col min="11009" max="11009" width="7.42578125" style="36" bestFit="1" customWidth="1"/>
    <col min="11010" max="11010" width="57.7109375" style="36" customWidth="1"/>
    <col min="11011" max="11011" width="7.85546875" style="36" bestFit="1" customWidth="1"/>
    <col min="11012" max="11012" width="5.5703125" style="36" customWidth="1"/>
    <col min="11013" max="11013" width="12.28515625" style="36" customWidth="1"/>
    <col min="11014" max="11014" width="13.28515625" style="36" customWidth="1"/>
    <col min="11015" max="11264" width="9.140625" style="36"/>
    <col min="11265" max="11265" width="7.42578125" style="36" bestFit="1" customWidth="1"/>
    <col min="11266" max="11266" width="57.7109375" style="36" customWidth="1"/>
    <col min="11267" max="11267" width="7.85546875" style="36" bestFit="1" customWidth="1"/>
    <col min="11268" max="11268" width="5.5703125" style="36" customWidth="1"/>
    <col min="11269" max="11269" width="12.28515625" style="36" customWidth="1"/>
    <col min="11270" max="11270" width="13.28515625" style="36" customWidth="1"/>
    <col min="11271" max="11520" width="9.140625" style="36"/>
    <col min="11521" max="11521" width="7.42578125" style="36" bestFit="1" customWidth="1"/>
    <col min="11522" max="11522" width="57.7109375" style="36" customWidth="1"/>
    <col min="11523" max="11523" width="7.85546875" style="36" bestFit="1" customWidth="1"/>
    <col min="11524" max="11524" width="5.5703125" style="36" customWidth="1"/>
    <col min="11525" max="11525" width="12.28515625" style="36" customWidth="1"/>
    <col min="11526" max="11526" width="13.28515625" style="36" customWidth="1"/>
    <col min="11527" max="11776" width="9.140625" style="36"/>
    <col min="11777" max="11777" width="7.42578125" style="36" bestFit="1" customWidth="1"/>
    <col min="11778" max="11778" width="57.7109375" style="36" customWidth="1"/>
    <col min="11779" max="11779" width="7.85546875" style="36" bestFit="1" customWidth="1"/>
    <col min="11780" max="11780" width="5.5703125" style="36" customWidth="1"/>
    <col min="11781" max="11781" width="12.28515625" style="36" customWidth="1"/>
    <col min="11782" max="11782" width="13.28515625" style="36" customWidth="1"/>
    <col min="11783" max="12032" width="9.140625" style="36"/>
    <col min="12033" max="12033" width="7.42578125" style="36" bestFit="1" customWidth="1"/>
    <col min="12034" max="12034" width="57.7109375" style="36" customWidth="1"/>
    <col min="12035" max="12035" width="7.85546875" style="36" bestFit="1" customWidth="1"/>
    <col min="12036" max="12036" width="5.5703125" style="36" customWidth="1"/>
    <col min="12037" max="12037" width="12.28515625" style="36" customWidth="1"/>
    <col min="12038" max="12038" width="13.28515625" style="36" customWidth="1"/>
    <col min="12039" max="12288" width="9.140625" style="36"/>
    <col min="12289" max="12289" width="7.42578125" style="36" bestFit="1" customWidth="1"/>
    <col min="12290" max="12290" width="57.7109375" style="36" customWidth="1"/>
    <col min="12291" max="12291" width="7.85546875" style="36" bestFit="1" customWidth="1"/>
    <col min="12292" max="12292" width="5.5703125" style="36" customWidth="1"/>
    <col min="12293" max="12293" width="12.28515625" style="36" customWidth="1"/>
    <col min="12294" max="12294" width="13.28515625" style="36" customWidth="1"/>
    <col min="12295" max="12544" width="9.140625" style="36"/>
    <col min="12545" max="12545" width="7.42578125" style="36" bestFit="1" customWidth="1"/>
    <col min="12546" max="12546" width="57.7109375" style="36" customWidth="1"/>
    <col min="12547" max="12547" width="7.85546875" style="36" bestFit="1" customWidth="1"/>
    <col min="12548" max="12548" width="5.5703125" style="36" customWidth="1"/>
    <col min="12549" max="12549" width="12.28515625" style="36" customWidth="1"/>
    <col min="12550" max="12550" width="13.28515625" style="36" customWidth="1"/>
    <col min="12551" max="12800" width="9.140625" style="36"/>
    <col min="12801" max="12801" width="7.42578125" style="36" bestFit="1" customWidth="1"/>
    <col min="12802" max="12802" width="57.7109375" style="36" customWidth="1"/>
    <col min="12803" max="12803" width="7.85546875" style="36" bestFit="1" customWidth="1"/>
    <col min="12804" max="12804" width="5.5703125" style="36" customWidth="1"/>
    <col min="12805" max="12805" width="12.28515625" style="36" customWidth="1"/>
    <col min="12806" max="12806" width="13.28515625" style="36" customWidth="1"/>
    <col min="12807" max="13056" width="9.140625" style="36"/>
    <col min="13057" max="13057" width="7.42578125" style="36" bestFit="1" customWidth="1"/>
    <col min="13058" max="13058" width="57.7109375" style="36" customWidth="1"/>
    <col min="13059" max="13059" width="7.85546875" style="36" bestFit="1" customWidth="1"/>
    <col min="13060" max="13060" width="5.5703125" style="36" customWidth="1"/>
    <col min="13061" max="13061" width="12.28515625" style="36" customWidth="1"/>
    <col min="13062" max="13062" width="13.28515625" style="36" customWidth="1"/>
    <col min="13063" max="13312" width="9.140625" style="36"/>
    <col min="13313" max="13313" width="7.42578125" style="36" bestFit="1" customWidth="1"/>
    <col min="13314" max="13314" width="57.7109375" style="36" customWidth="1"/>
    <col min="13315" max="13315" width="7.85546875" style="36" bestFit="1" customWidth="1"/>
    <col min="13316" max="13316" width="5.5703125" style="36" customWidth="1"/>
    <col min="13317" max="13317" width="12.28515625" style="36" customWidth="1"/>
    <col min="13318" max="13318" width="13.28515625" style="36" customWidth="1"/>
    <col min="13319" max="13568" width="9.140625" style="36"/>
    <col min="13569" max="13569" width="7.42578125" style="36" bestFit="1" customWidth="1"/>
    <col min="13570" max="13570" width="57.7109375" style="36" customWidth="1"/>
    <col min="13571" max="13571" width="7.85546875" style="36" bestFit="1" customWidth="1"/>
    <col min="13572" max="13572" width="5.5703125" style="36" customWidth="1"/>
    <col min="13573" max="13573" width="12.28515625" style="36" customWidth="1"/>
    <col min="13574" max="13574" width="13.28515625" style="36" customWidth="1"/>
    <col min="13575" max="13824" width="9.140625" style="36"/>
    <col min="13825" max="13825" width="7.42578125" style="36" bestFit="1" customWidth="1"/>
    <col min="13826" max="13826" width="57.7109375" style="36" customWidth="1"/>
    <col min="13827" max="13827" width="7.85546875" style="36" bestFit="1" customWidth="1"/>
    <col min="13828" max="13828" width="5.5703125" style="36" customWidth="1"/>
    <col min="13829" max="13829" width="12.28515625" style="36" customWidth="1"/>
    <col min="13830" max="13830" width="13.28515625" style="36" customWidth="1"/>
    <col min="13831" max="14080" width="9.140625" style="36"/>
    <col min="14081" max="14081" width="7.42578125" style="36" bestFit="1" customWidth="1"/>
    <col min="14082" max="14082" width="57.7109375" style="36" customWidth="1"/>
    <col min="14083" max="14083" width="7.85546875" style="36" bestFit="1" customWidth="1"/>
    <col min="14084" max="14084" width="5.5703125" style="36" customWidth="1"/>
    <col min="14085" max="14085" width="12.28515625" style="36" customWidth="1"/>
    <col min="14086" max="14086" width="13.28515625" style="36" customWidth="1"/>
    <col min="14087" max="14336" width="9.140625" style="36"/>
    <col min="14337" max="14337" width="7.42578125" style="36" bestFit="1" customWidth="1"/>
    <col min="14338" max="14338" width="57.7109375" style="36" customWidth="1"/>
    <col min="14339" max="14339" width="7.85546875" style="36" bestFit="1" customWidth="1"/>
    <col min="14340" max="14340" width="5.5703125" style="36" customWidth="1"/>
    <col min="14341" max="14341" width="12.28515625" style="36" customWidth="1"/>
    <col min="14342" max="14342" width="13.28515625" style="36" customWidth="1"/>
    <col min="14343" max="14592" width="9.140625" style="36"/>
    <col min="14593" max="14593" width="7.42578125" style="36" bestFit="1" customWidth="1"/>
    <col min="14594" max="14594" width="57.7109375" style="36" customWidth="1"/>
    <col min="14595" max="14595" width="7.85546875" style="36" bestFit="1" customWidth="1"/>
    <col min="14596" max="14596" width="5.5703125" style="36" customWidth="1"/>
    <col min="14597" max="14597" width="12.28515625" style="36" customWidth="1"/>
    <col min="14598" max="14598" width="13.28515625" style="36" customWidth="1"/>
    <col min="14599" max="14848" width="9.140625" style="36"/>
    <col min="14849" max="14849" width="7.42578125" style="36" bestFit="1" customWidth="1"/>
    <col min="14850" max="14850" width="57.7109375" style="36" customWidth="1"/>
    <col min="14851" max="14851" width="7.85546875" style="36" bestFit="1" customWidth="1"/>
    <col min="14852" max="14852" width="5.5703125" style="36" customWidth="1"/>
    <col min="14853" max="14853" width="12.28515625" style="36" customWidth="1"/>
    <col min="14854" max="14854" width="13.28515625" style="36" customWidth="1"/>
    <col min="14855" max="15104" width="9.140625" style="36"/>
    <col min="15105" max="15105" width="7.42578125" style="36" bestFit="1" customWidth="1"/>
    <col min="15106" max="15106" width="57.7109375" style="36" customWidth="1"/>
    <col min="15107" max="15107" width="7.85546875" style="36" bestFit="1" customWidth="1"/>
    <col min="15108" max="15108" width="5.5703125" style="36" customWidth="1"/>
    <col min="15109" max="15109" width="12.28515625" style="36" customWidth="1"/>
    <col min="15110" max="15110" width="13.28515625" style="36" customWidth="1"/>
    <col min="15111" max="15360" width="9.140625" style="36"/>
    <col min="15361" max="15361" width="7.42578125" style="36" bestFit="1" customWidth="1"/>
    <col min="15362" max="15362" width="57.7109375" style="36" customWidth="1"/>
    <col min="15363" max="15363" width="7.85546875" style="36" bestFit="1" customWidth="1"/>
    <col min="15364" max="15364" width="5.5703125" style="36" customWidth="1"/>
    <col min="15365" max="15365" width="12.28515625" style="36" customWidth="1"/>
    <col min="15366" max="15366" width="13.28515625" style="36" customWidth="1"/>
    <col min="15367" max="15616" width="9.140625" style="36"/>
    <col min="15617" max="15617" width="7.42578125" style="36" bestFit="1" customWidth="1"/>
    <col min="15618" max="15618" width="57.7109375" style="36" customWidth="1"/>
    <col min="15619" max="15619" width="7.85546875" style="36" bestFit="1" customWidth="1"/>
    <col min="15620" max="15620" width="5.5703125" style="36" customWidth="1"/>
    <col min="15621" max="15621" width="12.28515625" style="36" customWidth="1"/>
    <col min="15622" max="15622" width="13.28515625" style="36" customWidth="1"/>
    <col min="15623" max="15872" width="9.140625" style="36"/>
    <col min="15873" max="15873" width="7.42578125" style="36" bestFit="1" customWidth="1"/>
    <col min="15874" max="15874" width="57.7109375" style="36" customWidth="1"/>
    <col min="15875" max="15875" width="7.85546875" style="36" bestFit="1" customWidth="1"/>
    <col min="15876" max="15876" width="5.5703125" style="36" customWidth="1"/>
    <col min="15877" max="15877" width="12.28515625" style="36" customWidth="1"/>
    <col min="15878" max="15878" width="13.28515625" style="36" customWidth="1"/>
    <col min="15879" max="16128" width="9.140625" style="36"/>
    <col min="16129" max="16129" width="7.42578125" style="36" bestFit="1" customWidth="1"/>
    <col min="16130" max="16130" width="57.7109375" style="36" customWidth="1"/>
    <col min="16131" max="16131" width="7.85546875" style="36" bestFit="1" customWidth="1"/>
    <col min="16132" max="16132" width="5.5703125" style="36" customWidth="1"/>
    <col min="16133" max="16133" width="12.28515625" style="36" customWidth="1"/>
    <col min="16134" max="16134" width="13.28515625" style="36" customWidth="1"/>
    <col min="16135" max="16384" width="9.140625" style="36"/>
  </cols>
  <sheetData>
    <row r="1" spans="1:7" ht="13.5" customHeight="1" x14ac:dyDescent="0.25">
      <c r="A1" s="51" t="s">
        <v>33</v>
      </c>
      <c r="B1" s="51" t="s">
        <v>32</v>
      </c>
      <c r="C1" s="51" t="s">
        <v>31</v>
      </c>
      <c r="D1" s="51" t="s">
        <v>30</v>
      </c>
      <c r="E1" s="178" t="s">
        <v>29</v>
      </c>
      <c r="F1" s="50" t="s">
        <v>28</v>
      </c>
    </row>
    <row r="2" spans="1:7" ht="13.5" customHeight="1" x14ac:dyDescent="0.25">
      <c r="A2" s="18"/>
      <c r="B2" s="39"/>
      <c r="C2" s="38"/>
      <c r="D2" s="38"/>
      <c r="E2" s="136"/>
      <c r="F2" s="38"/>
    </row>
    <row r="3" spans="1:7" ht="13.5" customHeight="1" x14ac:dyDescent="0.25">
      <c r="B3" s="61"/>
      <c r="E3" s="209"/>
    </row>
    <row r="4" spans="1:7" ht="18.75" customHeight="1" x14ac:dyDescent="0.25">
      <c r="A4" s="48" t="s">
        <v>99</v>
      </c>
      <c r="B4" s="47" t="s">
        <v>100</v>
      </c>
      <c r="C4" s="1"/>
      <c r="D4" s="1"/>
      <c r="E4" s="194"/>
      <c r="F4" s="1"/>
    </row>
    <row r="5" spans="1:7" ht="13.5" customHeight="1" x14ac:dyDescent="0.25">
      <c r="B5" s="61"/>
      <c r="E5" s="209"/>
    </row>
    <row r="6" spans="1:7" ht="140.25" x14ac:dyDescent="0.25">
      <c r="A6" s="18"/>
      <c r="B6" s="164" t="s">
        <v>238</v>
      </c>
      <c r="C6" s="28"/>
      <c r="D6" s="28"/>
      <c r="E6" s="197"/>
      <c r="F6" s="28"/>
      <c r="G6" s="175"/>
    </row>
    <row r="7" spans="1:7" ht="25.5" customHeight="1" x14ac:dyDescent="0.25">
      <c r="A7" s="18"/>
      <c r="B7" s="28"/>
      <c r="C7" s="28"/>
      <c r="D7" s="28"/>
      <c r="E7" s="197"/>
      <c r="F7" s="28"/>
      <c r="G7" s="175"/>
    </row>
    <row r="8" spans="1:7" ht="13.5" customHeight="1" x14ac:dyDescent="0.25">
      <c r="B8" s="61"/>
      <c r="E8" s="209"/>
    </row>
    <row r="9" spans="1:7" ht="141" thickBot="1" x14ac:dyDescent="0.3">
      <c r="A9" s="27" t="s">
        <v>27</v>
      </c>
      <c r="B9" s="85" t="s">
        <v>207</v>
      </c>
      <c r="C9" s="26"/>
      <c r="D9" s="25"/>
      <c r="E9" s="196"/>
      <c r="F9" s="24"/>
    </row>
    <row r="10" spans="1:7" ht="21" customHeight="1" thickBot="1" x14ac:dyDescent="0.3">
      <c r="A10" s="23"/>
      <c r="B10" s="72" t="s">
        <v>212</v>
      </c>
      <c r="C10" s="29">
        <v>10</v>
      </c>
      <c r="D10" s="21" t="s">
        <v>36</v>
      </c>
      <c r="E10" s="41">
        <v>0</v>
      </c>
      <c r="F10" s="20">
        <f t="shared" ref="F10" si="0">C10*E10</f>
        <v>0</v>
      </c>
    </row>
    <row r="11" spans="1:7" ht="21" customHeight="1" thickBot="1" x14ac:dyDescent="0.3">
      <c r="A11" s="23"/>
      <c r="B11" s="72" t="s">
        <v>210</v>
      </c>
      <c r="C11" s="29">
        <v>42</v>
      </c>
      <c r="D11" s="21" t="s">
        <v>36</v>
      </c>
      <c r="E11" s="41">
        <v>0</v>
      </c>
      <c r="F11" s="20">
        <f t="shared" ref="F11" si="1">C11*E11</f>
        <v>0</v>
      </c>
    </row>
    <row r="12" spans="1:7" ht="21" customHeight="1" thickBot="1" x14ac:dyDescent="0.3">
      <c r="A12" s="23"/>
      <c r="B12" s="72" t="s">
        <v>211</v>
      </c>
      <c r="C12" s="29">
        <v>45</v>
      </c>
      <c r="D12" s="21" t="s">
        <v>36</v>
      </c>
      <c r="E12" s="41">
        <v>0</v>
      </c>
      <c r="F12" s="20">
        <f t="shared" ref="F12" si="2">C12*E12</f>
        <v>0</v>
      </c>
    </row>
    <row r="13" spans="1:7" x14ac:dyDescent="0.25">
      <c r="B13" s="61"/>
      <c r="E13" s="209"/>
    </row>
    <row r="14" spans="1:7" ht="268.5" thickBot="1" x14ac:dyDescent="0.3">
      <c r="A14" s="27" t="s">
        <v>26</v>
      </c>
      <c r="B14" s="85" t="s">
        <v>243</v>
      </c>
      <c r="C14" s="26"/>
      <c r="D14" s="25"/>
      <c r="E14" s="196"/>
      <c r="F14" s="24"/>
    </row>
    <row r="15" spans="1:7" ht="21" customHeight="1" thickBot="1" x14ac:dyDescent="0.3">
      <c r="A15" s="23"/>
      <c r="B15" s="22" t="s">
        <v>179</v>
      </c>
      <c r="C15" s="29">
        <v>156</v>
      </c>
      <c r="D15" s="21" t="s">
        <v>36</v>
      </c>
      <c r="E15" s="41">
        <v>0</v>
      </c>
      <c r="F15" s="20">
        <f>C15*E15</f>
        <v>0</v>
      </c>
    </row>
    <row r="16" spans="1:7" ht="21" customHeight="1" thickBot="1" x14ac:dyDescent="0.3">
      <c r="A16" s="23"/>
      <c r="B16" s="22" t="s">
        <v>188</v>
      </c>
      <c r="C16" s="29">
        <v>156</v>
      </c>
      <c r="D16" s="21" t="s">
        <v>36</v>
      </c>
      <c r="E16" s="41">
        <v>0</v>
      </c>
      <c r="F16" s="20">
        <f>C16*E16</f>
        <v>0</v>
      </c>
    </row>
    <row r="17" spans="1:7" ht="21" customHeight="1" thickBot="1" x14ac:dyDescent="0.3">
      <c r="A17" s="23"/>
      <c r="B17" s="22" t="s">
        <v>180</v>
      </c>
      <c r="C17" s="29">
        <v>40</v>
      </c>
      <c r="D17" s="21" t="s">
        <v>38</v>
      </c>
      <c r="E17" s="41">
        <v>0</v>
      </c>
      <c r="F17" s="20">
        <f>C17*E17</f>
        <v>0</v>
      </c>
    </row>
    <row r="18" spans="1:7" ht="21" customHeight="1" thickBot="1" x14ac:dyDescent="0.3">
      <c r="A18" s="23"/>
      <c r="B18" s="22" t="s">
        <v>242</v>
      </c>
      <c r="C18" s="29">
        <v>1000</v>
      </c>
      <c r="D18" s="21" t="s">
        <v>15</v>
      </c>
      <c r="E18" s="41">
        <v>0</v>
      </c>
      <c r="F18" s="20">
        <f>C18*E18</f>
        <v>0</v>
      </c>
    </row>
    <row r="19" spans="1:7" ht="13.5" customHeight="1" thickBot="1" x14ac:dyDescent="0.3">
      <c r="B19" s="61"/>
      <c r="E19" s="209"/>
    </row>
    <row r="20" spans="1:7" s="1" customFormat="1" ht="51.75" hidden="1" thickBot="1" x14ac:dyDescent="0.3">
      <c r="A20" s="27" t="s">
        <v>24</v>
      </c>
      <c r="B20" s="57" t="s">
        <v>245</v>
      </c>
      <c r="C20" s="26"/>
      <c r="D20" s="30"/>
      <c r="E20" s="201"/>
      <c r="F20" s="35"/>
      <c r="G20" s="155"/>
    </row>
    <row r="21" spans="1:7" s="1" customFormat="1" ht="21.75" hidden="1" customHeight="1" thickBot="1" x14ac:dyDescent="0.3">
      <c r="A21" s="74"/>
      <c r="B21" s="22"/>
      <c r="C21" s="73">
        <v>0.02</v>
      </c>
      <c r="D21" s="21"/>
      <c r="E21" s="198">
        <f>SUM(F4:F20)</f>
        <v>0</v>
      </c>
      <c r="F21" s="20">
        <f>E21*C21</f>
        <v>0</v>
      </c>
      <c r="G21" s="155"/>
    </row>
    <row r="22" spans="1:7" s="1" customFormat="1" hidden="1" x14ac:dyDescent="0.25">
      <c r="A22" s="18"/>
      <c r="B22" s="28"/>
      <c r="C22" s="28"/>
      <c r="D22" s="28"/>
      <c r="E22" s="197"/>
      <c r="F22" s="28"/>
      <c r="G22" s="155"/>
    </row>
    <row r="23" spans="1:7" ht="13.5" hidden="1" customHeight="1" thickBot="1" x14ac:dyDescent="0.3">
      <c r="B23" s="61"/>
      <c r="E23" s="209"/>
    </row>
    <row r="24" spans="1:7" ht="21" customHeight="1" thickBot="1" x14ac:dyDescent="0.3">
      <c r="A24" s="17" t="s">
        <v>99</v>
      </c>
      <c r="B24" s="47" t="s">
        <v>100</v>
      </c>
      <c r="C24" s="430" t="s">
        <v>12</v>
      </c>
      <c r="D24" s="422"/>
      <c r="E24" s="204"/>
      <c r="F24" s="15">
        <f>SUM(F6:F23)</f>
        <v>0</v>
      </c>
    </row>
    <row r="25" spans="1:7" ht="13.5" customHeight="1" x14ac:dyDescent="0.25">
      <c r="B25" s="61"/>
    </row>
    <row r="26" spans="1:7" ht="13.5" customHeight="1" x14ac:dyDescent="0.25">
      <c r="B26" s="61"/>
    </row>
    <row r="27" spans="1:7" ht="13.5" customHeight="1" x14ac:dyDescent="0.25">
      <c r="A27" s="36"/>
      <c r="B27" s="61"/>
      <c r="C27" s="36"/>
      <c r="D27" s="36"/>
      <c r="E27" s="182"/>
      <c r="F27" s="36"/>
    </row>
  </sheetData>
  <mergeCells count="1">
    <mergeCell ref="C24:D24"/>
  </mergeCells>
  <conditionalFormatting sqref="F1:F5 F20:F65524 F12:F13 F9">
    <cfRule type="cellIs" dxfId="291" priority="27" stopIfTrue="1" operator="equal">
      <formula>0</formula>
    </cfRule>
  </conditionalFormatting>
  <conditionalFormatting sqref="F20:F22">
    <cfRule type="cellIs" dxfId="290" priority="26" stopIfTrue="1" operator="equal">
      <formula>0</formula>
    </cfRule>
  </conditionalFormatting>
  <conditionalFormatting sqref="F20:F22">
    <cfRule type="cellIs" dxfId="289" priority="25" stopIfTrue="1" operator="equal">
      <formula>0</formula>
    </cfRule>
  </conditionalFormatting>
  <conditionalFormatting sqref="F20:F22">
    <cfRule type="cellIs" dxfId="288" priority="24" stopIfTrue="1" operator="equal">
      <formula>0</formula>
    </cfRule>
  </conditionalFormatting>
  <conditionalFormatting sqref="F20:F22">
    <cfRule type="cellIs" dxfId="287" priority="23" stopIfTrue="1" operator="equal">
      <formula>0</formula>
    </cfRule>
  </conditionalFormatting>
  <conditionalFormatting sqref="F20:F21">
    <cfRule type="cellIs" dxfId="286" priority="22" stopIfTrue="1" operator="equal">
      <formula>0</formula>
    </cfRule>
  </conditionalFormatting>
  <conditionalFormatting sqref="F20:F21">
    <cfRule type="cellIs" dxfId="285" priority="20" stopIfTrue="1" operator="equal">
      <formula>0</formula>
    </cfRule>
    <cfRule type="cellIs" dxfId="284" priority="21" stopIfTrue="1" operator="equal">
      <formula>0</formula>
    </cfRule>
  </conditionalFormatting>
  <conditionalFormatting sqref="E21">
    <cfRule type="cellIs" dxfId="283" priority="19" stopIfTrue="1" operator="equal">
      <formula>0</formula>
    </cfRule>
  </conditionalFormatting>
  <conditionalFormatting sqref="F14:F15 F17:F19">
    <cfRule type="cellIs" dxfId="282" priority="18" stopIfTrue="1" operator="equal">
      <formula>0</formula>
    </cfRule>
  </conditionalFormatting>
  <conditionalFormatting sqref="F16">
    <cfRule type="cellIs" dxfId="281" priority="17" stopIfTrue="1" operator="equal">
      <formula>0</formula>
    </cfRule>
  </conditionalFormatting>
  <conditionalFormatting sqref="F8">
    <cfRule type="cellIs" dxfId="280" priority="4" stopIfTrue="1" operator="equal">
      <formula>0</formula>
    </cfRule>
  </conditionalFormatting>
  <conditionalFormatting sqref="F6:F7">
    <cfRule type="cellIs" dxfId="279" priority="3" stopIfTrue="1" operator="equal">
      <formula>0</formula>
    </cfRule>
  </conditionalFormatting>
  <conditionalFormatting sqref="F11">
    <cfRule type="cellIs" dxfId="278" priority="2" stopIfTrue="1" operator="equal">
      <formula>0</formula>
    </cfRule>
  </conditionalFormatting>
  <conditionalFormatting sqref="F10">
    <cfRule type="cellIs" dxfId="277"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17"/>
  <sheetViews>
    <sheetView view="pageBreakPreview" topLeftCell="A92" zoomScaleNormal="100" zoomScaleSheetLayoutView="100" workbookViewId="0">
      <selection activeCell="E116" sqref="E116"/>
    </sheetView>
  </sheetViews>
  <sheetFormatPr defaultRowHeight="15.75" x14ac:dyDescent="0.25"/>
  <cols>
    <col min="1" max="1" width="7.85546875" style="55" bestFit="1" customWidth="1"/>
    <col min="2" max="2" width="53.42578125" style="54" customWidth="1"/>
    <col min="3" max="3" width="9.42578125" style="52" customWidth="1"/>
    <col min="4" max="4" width="5.5703125" style="53" customWidth="1"/>
    <col min="5" max="5" width="12.28515625" style="52" customWidth="1"/>
    <col min="6" max="6" width="16.28515625" style="52" customWidth="1"/>
    <col min="7" max="7" width="103.140625" style="154" customWidth="1"/>
    <col min="8" max="256" width="9.140625" style="36"/>
    <col min="257" max="257" width="7.85546875" style="36" bestFit="1" customWidth="1"/>
    <col min="258" max="258" width="53.42578125" style="36" customWidth="1"/>
    <col min="259" max="259" width="9.42578125" style="36" customWidth="1"/>
    <col min="260" max="260" width="5.5703125" style="36" customWidth="1"/>
    <col min="261" max="261" width="12.28515625" style="36" customWidth="1"/>
    <col min="262" max="262" width="16.28515625" style="36" customWidth="1"/>
    <col min="263" max="512" width="9.140625" style="36"/>
    <col min="513" max="513" width="7.85546875" style="36" bestFit="1" customWidth="1"/>
    <col min="514" max="514" width="53.42578125" style="36" customWidth="1"/>
    <col min="515" max="515" width="9.42578125" style="36" customWidth="1"/>
    <col min="516" max="516" width="5.5703125" style="36" customWidth="1"/>
    <col min="517" max="517" width="12.28515625" style="36" customWidth="1"/>
    <col min="518" max="518" width="16.28515625" style="36" customWidth="1"/>
    <col min="519" max="768" width="9.140625" style="36"/>
    <col min="769" max="769" width="7.85546875" style="36" bestFit="1" customWidth="1"/>
    <col min="770" max="770" width="53.42578125" style="36" customWidth="1"/>
    <col min="771" max="771" width="9.42578125" style="36" customWidth="1"/>
    <col min="772" max="772" width="5.5703125" style="36" customWidth="1"/>
    <col min="773" max="773" width="12.28515625" style="36" customWidth="1"/>
    <col min="774" max="774" width="16.28515625" style="36" customWidth="1"/>
    <col min="775" max="1024" width="9.140625" style="36"/>
    <col min="1025" max="1025" width="7.85546875" style="36" bestFit="1" customWidth="1"/>
    <col min="1026" max="1026" width="53.42578125" style="36" customWidth="1"/>
    <col min="1027" max="1027" width="9.42578125" style="36" customWidth="1"/>
    <col min="1028" max="1028" width="5.5703125" style="36" customWidth="1"/>
    <col min="1029" max="1029" width="12.28515625" style="36" customWidth="1"/>
    <col min="1030" max="1030" width="16.28515625" style="36" customWidth="1"/>
    <col min="1031" max="1280" width="9.140625" style="36"/>
    <col min="1281" max="1281" width="7.85546875" style="36" bestFit="1" customWidth="1"/>
    <col min="1282" max="1282" width="53.42578125" style="36" customWidth="1"/>
    <col min="1283" max="1283" width="9.42578125" style="36" customWidth="1"/>
    <col min="1284" max="1284" width="5.5703125" style="36" customWidth="1"/>
    <col min="1285" max="1285" width="12.28515625" style="36" customWidth="1"/>
    <col min="1286" max="1286" width="16.28515625" style="36" customWidth="1"/>
    <col min="1287" max="1536" width="9.140625" style="36"/>
    <col min="1537" max="1537" width="7.85546875" style="36" bestFit="1" customWidth="1"/>
    <col min="1538" max="1538" width="53.42578125" style="36" customWidth="1"/>
    <col min="1539" max="1539" width="9.42578125" style="36" customWidth="1"/>
    <col min="1540" max="1540" width="5.5703125" style="36" customWidth="1"/>
    <col min="1541" max="1541" width="12.28515625" style="36" customWidth="1"/>
    <col min="1542" max="1542" width="16.28515625" style="36" customWidth="1"/>
    <col min="1543" max="1792" width="9.140625" style="36"/>
    <col min="1793" max="1793" width="7.85546875" style="36" bestFit="1" customWidth="1"/>
    <col min="1794" max="1794" width="53.42578125" style="36" customWidth="1"/>
    <col min="1795" max="1795" width="9.42578125" style="36" customWidth="1"/>
    <col min="1796" max="1796" width="5.5703125" style="36" customWidth="1"/>
    <col min="1797" max="1797" width="12.28515625" style="36" customWidth="1"/>
    <col min="1798" max="1798" width="16.28515625" style="36" customWidth="1"/>
    <col min="1799" max="2048" width="9.140625" style="36"/>
    <col min="2049" max="2049" width="7.85546875" style="36" bestFit="1" customWidth="1"/>
    <col min="2050" max="2050" width="53.42578125" style="36" customWidth="1"/>
    <col min="2051" max="2051" width="9.42578125" style="36" customWidth="1"/>
    <col min="2052" max="2052" width="5.5703125" style="36" customWidth="1"/>
    <col min="2053" max="2053" width="12.28515625" style="36" customWidth="1"/>
    <col min="2054" max="2054" width="16.28515625" style="36" customWidth="1"/>
    <col min="2055" max="2304" width="9.140625" style="36"/>
    <col min="2305" max="2305" width="7.85546875" style="36" bestFit="1" customWidth="1"/>
    <col min="2306" max="2306" width="53.42578125" style="36" customWidth="1"/>
    <col min="2307" max="2307" width="9.42578125" style="36" customWidth="1"/>
    <col min="2308" max="2308" width="5.5703125" style="36" customWidth="1"/>
    <col min="2309" max="2309" width="12.28515625" style="36" customWidth="1"/>
    <col min="2310" max="2310" width="16.28515625" style="36" customWidth="1"/>
    <col min="2311" max="2560" width="9.140625" style="36"/>
    <col min="2561" max="2561" width="7.85546875" style="36" bestFit="1" customWidth="1"/>
    <col min="2562" max="2562" width="53.42578125" style="36" customWidth="1"/>
    <col min="2563" max="2563" width="9.42578125" style="36" customWidth="1"/>
    <col min="2564" max="2564" width="5.5703125" style="36" customWidth="1"/>
    <col min="2565" max="2565" width="12.28515625" style="36" customWidth="1"/>
    <col min="2566" max="2566" width="16.28515625" style="36" customWidth="1"/>
    <col min="2567" max="2816" width="9.140625" style="36"/>
    <col min="2817" max="2817" width="7.85546875" style="36" bestFit="1" customWidth="1"/>
    <col min="2818" max="2818" width="53.42578125" style="36" customWidth="1"/>
    <col min="2819" max="2819" width="9.42578125" style="36" customWidth="1"/>
    <col min="2820" max="2820" width="5.5703125" style="36" customWidth="1"/>
    <col min="2821" max="2821" width="12.28515625" style="36" customWidth="1"/>
    <col min="2822" max="2822" width="16.28515625" style="36" customWidth="1"/>
    <col min="2823" max="3072" width="9.140625" style="36"/>
    <col min="3073" max="3073" width="7.85546875" style="36" bestFit="1" customWidth="1"/>
    <col min="3074" max="3074" width="53.42578125" style="36" customWidth="1"/>
    <col min="3075" max="3075" width="9.42578125" style="36" customWidth="1"/>
    <col min="3076" max="3076" width="5.5703125" style="36" customWidth="1"/>
    <col min="3077" max="3077" width="12.28515625" style="36" customWidth="1"/>
    <col min="3078" max="3078" width="16.28515625" style="36" customWidth="1"/>
    <col min="3079" max="3328" width="9.140625" style="36"/>
    <col min="3329" max="3329" width="7.85546875" style="36" bestFit="1" customWidth="1"/>
    <col min="3330" max="3330" width="53.42578125" style="36" customWidth="1"/>
    <col min="3331" max="3331" width="9.42578125" style="36" customWidth="1"/>
    <col min="3332" max="3332" width="5.5703125" style="36" customWidth="1"/>
    <col min="3333" max="3333" width="12.28515625" style="36" customWidth="1"/>
    <col min="3334" max="3334" width="16.28515625" style="36" customWidth="1"/>
    <col min="3335" max="3584" width="9.140625" style="36"/>
    <col min="3585" max="3585" width="7.85546875" style="36" bestFit="1" customWidth="1"/>
    <col min="3586" max="3586" width="53.42578125" style="36" customWidth="1"/>
    <col min="3587" max="3587" width="9.42578125" style="36" customWidth="1"/>
    <col min="3588" max="3588" width="5.5703125" style="36" customWidth="1"/>
    <col min="3589" max="3589" width="12.28515625" style="36" customWidth="1"/>
    <col min="3590" max="3590" width="16.28515625" style="36" customWidth="1"/>
    <col min="3591" max="3840" width="9.140625" style="36"/>
    <col min="3841" max="3841" width="7.85546875" style="36" bestFit="1" customWidth="1"/>
    <col min="3842" max="3842" width="53.42578125" style="36" customWidth="1"/>
    <col min="3843" max="3843" width="9.42578125" style="36" customWidth="1"/>
    <col min="3844" max="3844" width="5.5703125" style="36" customWidth="1"/>
    <col min="3845" max="3845" width="12.28515625" style="36" customWidth="1"/>
    <col min="3846" max="3846" width="16.28515625" style="36" customWidth="1"/>
    <col min="3847" max="4096" width="9.140625" style="36"/>
    <col min="4097" max="4097" width="7.85546875" style="36" bestFit="1" customWidth="1"/>
    <col min="4098" max="4098" width="53.42578125" style="36" customWidth="1"/>
    <col min="4099" max="4099" width="9.42578125" style="36" customWidth="1"/>
    <col min="4100" max="4100" width="5.5703125" style="36" customWidth="1"/>
    <col min="4101" max="4101" width="12.28515625" style="36" customWidth="1"/>
    <col min="4102" max="4102" width="16.28515625" style="36" customWidth="1"/>
    <col min="4103" max="4352" width="9.140625" style="36"/>
    <col min="4353" max="4353" width="7.85546875" style="36" bestFit="1" customWidth="1"/>
    <col min="4354" max="4354" width="53.42578125" style="36" customWidth="1"/>
    <col min="4355" max="4355" width="9.42578125" style="36" customWidth="1"/>
    <col min="4356" max="4356" width="5.5703125" style="36" customWidth="1"/>
    <col min="4357" max="4357" width="12.28515625" style="36" customWidth="1"/>
    <col min="4358" max="4358" width="16.28515625" style="36" customWidth="1"/>
    <col min="4359" max="4608" width="9.140625" style="36"/>
    <col min="4609" max="4609" width="7.85546875" style="36" bestFit="1" customWidth="1"/>
    <col min="4610" max="4610" width="53.42578125" style="36" customWidth="1"/>
    <col min="4611" max="4611" width="9.42578125" style="36" customWidth="1"/>
    <col min="4612" max="4612" width="5.5703125" style="36" customWidth="1"/>
    <col min="4613" max="4613" width="12.28515625" style="36" customWidth="1"/>
    <col min="4614" max="4614" width="16.28515625" style="36" customWidth="1"/>
    <col min="4615" max="4864" width="9.140625" style="36"/>
    <col min="4865" max="4865" width="7.85546875" style="36" bestFit="1" customWidth="1"/>
    <col min="4866" max="4866" width="53.42578125" style="36" customWidth="1"/>
    <col min="4867" max="4867" width="9.42578125" style="36" customWidth="1"/>
    <col min="4868" max="4868" width="5.5703125" style="36" customWidth="1"/>
    <col min="4869" max="4869" width="12.28515625" style="36" customWidth="1"/>
    <col min="4870" max="4870" width="16.28515625" style="36" customWidth="1"/>
    <col min="4871" max="5120" width="9.140625" style="36"/>
    <col min="5121" max="5121" width="7.85546875" style="36" bestFit="1" customWidth="1"/>
    <col min="5122" max="5122" width="53.42578125" style="36" customWidth="1"/>
    <col min="5123" max="5123" width="9.42578125" style="36" customWidth="1"/>
    <col min="5124" max="5124" width="5.5703125" style="36" customWidth="1"/>
    <col min="5125" max="5125" width="12.28515625" style="36" customWidth="1"/>
    <col min="5126" max="5126" width="16.28515625" style="36" customWidth="1"/>
    <col min="5127" max="5376" width="9.140625" style="36"/>
    <col min="5377" max="5377" width="7.85546875" style="36" bestFit="1" customWidth="1"/>
    <col min="5378" max="5378" width="53.42578125" style="36" customWidth="1"/>
    <col min="5379" max="5379" width="9.42578125" style="36" customWidth="1"/>
    <col min="5380" max="5380" width="5.5703125" style="36" customWidth="1"/>
    <col min="5381" max="5381" width="12.28515625" style="36" customWidth="1"/>
    <col min="5382" max="5382" width="16.28515625" style="36" customWidth="1"/>
    <col min="5383" max="5632" width="9.140625" style="36"/>
    <col min="5633" max="5633" width="7.85546875" style="36" bestFit="1" customWidth="1"/>
    <col min="5634" max="5634" width="53.42578125" style="36" customWidth="1"/>
    <col min="5635" max="5635" width="9.42578125" style="36" customWidth="1"/>
    <col min="5636" max="5636" width="5.5703125" style="36" customWidth="1"/>
    <col min="5637" max="5637" width="12.28515625" style="36" customWidth="1"/>
    <col min="5638" max="5638" width="16.28515625" style="36" customWidth="1"/>
    <col min="5639" max="5888" width="9.140625" style="36"/>
    <col min="5889" max="5889" width="7.85546875" style="36" bestFit="1" customWidth="1"/>
    <col min="5890" max="5890" width="53.42578125" style="36" customWidth="1"/>
    <col min="5891" max="5891" width="9.42578125" style="36" customWidth="1"/>
    <col min="5892" max="5892" width="5.5703125" style="36" customWidth="1"/>
    <col min="5893" max="5893" width="12.28515625" style="36" customWidth="1"/>
    <col min="5894" max="5894" width="16.28515625" style="36" customWidth="1"/>
    <col min="5895" max="6144" width="9.140625" style="36"/>
    <col min="6145" max="6145" width="7.85546875" style="36" bestFit="1" customWidth="1"/>
    <col min="6146" max="6146" width="53.42578125" style="36" customWidth="1"/>
    <col min="6147" max="6147" width="9.42578125" style="36" customWidth="1"/>
    <col min="6148" max="6148" width="5.5703125" style="36" customWidth="1"/>
    <col min="6149" max="6149" width="12.28515625" style="36" customWidth="1"/>
    <col min="6150" max="6150" width="16.28515625" style="36" customWidth="1"/>
    <col min="6151" max="6400" width="9.140625" style="36"/>
    <col min="6401" max="6401" width="7.85546875" style="36" bestFit="1" customWidth="1"/>
    <col min="6402" max="6402" width="53.42578125" style="36" customWidth="1"/>
    <col min="6403" max="6403" width="9.42578125" style="36" customWidth="1"/>
    <col min="6404" max="6404" width="5.5703125" style="36" customWidth="1"/>
    <col min="6405" max="6405" width="12.28515625" style="36" customWidth="1"/>
    <col min="6406" max="6406" width="16.28515625" style="36" customWidth="1"/>
    <col min="6407" max="6656" width="9.140625" style="36"/>
    <col min="6657" max="6657" width="7.85546875" style="36" bestFit="1" customWidth="1"/>
    <col min="6658" max="6658" width="53.42578125" style="36" customWidth="1"/>
    <col min="6659" max="6659" width="9.42578125" style="36" customWidth="1"/>
    <col min="6660" max="6660" width="5.5703125" style="36" customWidth="1"/>
    <col min="6661" max="6661" width="12.28515625" style="36" customWidth="1"/>
    <col min="6662" max="6662" width="16.28515625" style="36" customWidth="1"/>
    <col min="6663" max="6912" width="9.140625" style="36"/>
    <col min="6913" max="6913" width="7.85546875" style="36" bestFit="1" customWidth="1"/>
    <col min="6914" max="6914" width="53.42578125" style="36" customWidth="1"/>
    <col min="6915" max="6915" width="9.42578125" style="36" customWidth="1"/>
    <col min="6916" max="6916" width="5.5703125" style="36" customWidth="1"/>
    <col min="6917" max="6917" width="12.28515625" style="36" customWidth="1"/>
    <col min="6918" max="6918" width="16.28515625" style="36" customWidth="1"/>
    <col min="6919" max="7168" width="9.140625" style="36"/>
    <col min="7169" max="7169" width="7.85546875" style="36" bestFit="1" customWidth="1"/>
    <col min="7170" max="7170" width="53.42578125" style="36" customWidth="1"/>
    <col min="7171" max="7171" width="9.42578125" style="36" customWidth="1"/>
    <col min="7172" max="7172" width="5.5703125" style="36" customWidth="1"/>
    <col min="7173" max="7173" width="12.28515625" style="36" customWidth="1"/>
    <col min="7174" max="7174" width="16.28515625" style="36" customWidth="1"/>
    <col min="7175" max="7424" width="9.140625" style="36"/>
    <col min="7425" max="7425" width="7.85546875" style="36" bestFit="1" customWidth="1"/>
    <col min="7426" max="7426" width="53.42578125" style="36" customWidth="1"/>
    <col min="7427" max="7427" width="9.42578125" style="36" customWidth="1"/>
    <col min="7428" max="7428" width="5.5703125" style="36" customWidth="1"/>
    <col min="7429" max="7429" width="12.28515625" style="36" customWidth="1"/>
    <col min="7430" max="7430" width="16.28515625" style="36" customWidth="1"/>
    <col min="7431" max="7680" width="9.140625" style="36"/>
    <col min="7681" max="7681" width="7.85546875" style="36" bestFit="1" customWidth="1"/>
    <col min="7682" max="7682" width="53.42578125" style="36" customWidth="1"/>
    <col min="7683" max="7683" width="9.42578125" style="36" customWidth="1"/>
    <col min="7684" max="7684" width="5.5703125" style="36" customWidth="1"/>
    <col min="7685" max="7685" width="12.28515625" style="36" customWidth="1"/>
    <col min="7686" max="7686" width="16.28515625" style="36" customWidth="1"/>
    <col min="7687" max="7936" width="9.140625" style="36"/>
    <col min="7937" max="7937" width="7.85546875" style="36" bestFit="1" customWidth="1"/>
    <col min="7938" max="7938" width="53.42578125" style="36" customWidth="1"/>
    <col min="7939" max="7939" width="9.42578125" style="36" customWidth="1"/>
    <col min="7940" max="7940" width="5.5703125" style="36" customWidth="1"/>
    <col min="7941" max="7941" width="12.28515625" style="36" customWidth="1"/>
    <col min="7942" max="7942" width="16.28515625" style="36" customWidth="1"/>
    <col min="7943" max="8192" width="9.140625" style="36"/>
    <col min="8193" max="8193" width="7.85546875" style="36" bestFit="1" customWidth="1"/>
    <col min="8194" max="8194" width="53.42578125" style="36" customWidth="1"/>
    <col min="8195" max="8195" width="9.42578125" style="36" customWidth="1"/>
    <col min="8196" max="8196" width="5.5703125" style="36" customWidth="1"/>
    <col min="8197" max="8197" width="12.28515625" style="36" customWidth="1"/>
    <col min="8198" max="8198" width="16.28515625" style="36" customWidth="1"/>
    <col min="8199" max="8448" width="9.140625" style="36"/>
    <col min="8449" max="8449" width="7.85546875" style="36" bestFit="1" customWidth="1"/>
    <col min="8450" max="8450" width="53.42578125" style="36" customWidth="1"/>
    <col min="8451" max="8451" width="9.42578125" style="36" customWidth="1"/>
    <col min="8452" max="8452" width="5.5703125" style="36" customWidth="1"/>
    <col min="8453" max="8453" width="12.28515625" style="36" customWidth="1"/>
    <col min="8454" max="8454" width="16.28515625" style="36" customWidth="1"/>
    <col min="8455" max="8704" width="9.140625" style="36"/>
    <col min="8705" max="8705" width="7.85546875" style="36" bestFit="1" customWidth="1"/>
    <col min="8706" max="8706" width="53.42578125" style="36" customWidth="1"/>
    <col min="8707" max="8707" width="9.42578125" style="36" customWidth="1"/>
    <col min="8708" max="8708" width="5.5703125" style="36" customWidth="1"/>
    <col min="8709" max="8709" width="12.28515625" style="36" customWidth="1"/>
    <col min="8710" max="8710" width="16.28515625" style="36" customWidth="1"/>
    <col min="8711" max="8960" width="9.140625" style="36"/>
    <col min="8961" max="8961" width="7.85546875" style="36" bestFit="1" customWidth="1"/>
    <col min="8962" max="8962" width="53.42578125" style="36" customWidth="1"/>
    <col min="8963" max="8963" width="9.42578125" style="36" customWidth="1"/>
    <col min="8964" max="8964" width="5.5703125" style="36" customWidth="1"/>
    <col min="8965" max="8965" width="12.28515625" style="36" customWidth="1"/>
    <col min="8966" max="8966" width="16.28515625" style="36" customWidth="1"/>
    <col min="8967" max="9216" width="9.140625" style="36"/>
    <col min="9217" max="9217" width="7.85546875" style="36" bestFit="1" customWidth="1"/>
    <col min="9218" max="9218" width="53.42578125" style="36" customWidth="1"/>
    <col min="9219" max="9219" width="9.42578125" style="36" customWidth="1"/>
    <col min="9220" max="9220" width="5.5703125" style="36" customWidth="1"/>
    <col min="9221" max="9221" width="12.28515625" style="36" customWidth="1"/>
    <col min="9222" max="9222" width="16.28515625" style="36" customWidth="1"/>
    <col min="9223" max="9472" width="9.140625" style="36"/>
    <col min="9473" max="9473" width="7.85546875" style="36" bestFit="1" customWidth="1"/>
    <col min="9474" max="9474" width="53.42578125" style="36" customWidth="1"/>
    <col min="9475" max="9475" width="9.42578125" style="36" customWidth="1"/>
    <col min="9476" max="9476" width="5.5703125" style="36" customWidth="1"/>
    <col min="9477" max="9477" width="12.28515625" style="36" customWidth="1"/>
    <col min="9478" max="9478" width="16.28515625" style="36" customWidth="1"/>
    <col min="9479" max="9728" width="9.140625" style="36"/>
    <col min="9729" max="9729" width="7.85546875" style="36" bestFit="1" customWidth="1"/>
    <col min="9730" max="9730" width="53.42578125" style="36" customWidth="1"/>
    <col min="9731" max="9731" width="9.42578125" style="36" customWidth="1"/>
    <col min="9732" max="9732" width="5.5703125" style="36" customWidth="1"/>
    <col min="9733" max="9733" width="12.28515625" style="36" customWidth="1"/>
    <col min="9734" max="9734" width="16.28515625" style="36" customWidth="1"/>
    <col min="9735" max="9984" width="9.140625" style="36"/>
    <col min="9985" max="9985" width="7.85546875" style="36" bestFit="1" customWidth="1"/>
    <col min="9986" max="9986" width="53.42578125" style="36" customWidth="1"/>
    <col min="9987" max="9987" width="9.42578125" style="36" customWidth="1"/>
    <col min="9988" max="9988" width="5.5703125" style="36" customWidth="1"/>
    <col min="9989" max="9989" width="12.28515625" style="36" customWidth="1"/>
    <col min="9990" max="9990" width="16.28515625" style="36" customWidth="1"/>
    <col min="9991" max="10240" width="9.140625" style="36"/>
    <col min="10241" max="10241" width="7.85546875" style="36" bestFit="1" customWidth="1"/>
    <col min="10242" max="10242" width="53.42578125" style="36" customWidth="1"/>
    <col min="10243" max="10243" width="9.42578125" style="36" customWidth="1"/>
    <col min="10244" max="10244" width="5.5703125" style="36" customWidth="1"/>
    <col min="10245" max="10245" width="12.28515625" style="36" customWidth="1"/>
    <col min="10246" max="10246" width="16.28515625" style="36" customWidth="1"/>
    <col min="10247" max="10496" width="9.140625" style="36"/>
    <col min="10497" max="10497" width="7.85546875" style="36" bestFit="1" customWidth="1"/>
    <col min="10498" max="10498" width="53.42578125" style="36" customWidth="1"/>
    <col min="10499" max="10499" width="9.42578125" style="36" customWidth="1"/>
    <col min="10500" max="10500" width="5.5703125" style="36" customWidth="1"/>
    <col min="10501" max="10501" width="12.28515625" style="36" customWidth="1"/>
    <col min="10502" max="10502" width="16.28515625" style="36" customWidth="1"/>
    <col min="10503" max="10752" width="9.140625" style="36"/>
    <col min="10753" max="10753" width="7.85546875" style="36" bestFit="1" customWidth="1"/>
    <col min="10754" max="10754" width="53.42578125" style="36" customWidth="1"/>
    <col min="10755" max="10755" width="9.42578125" style="36" customWidth="1"/>
    <col min="10756" max="10756" width="5.5703125" style="36" customWidth="1"/>
    <col min="10757" max="10757" width="12.28515625" style="36" customWidth="1"/>
    <col min="10758" max="10758" width="16.28515625" style="36" customWidth="1"/>
    <col min="10759" max="11008" width="9.140625" style="36"/>
    <col min="11009" max="11009" width="7.85546875" style="36" bestFit="1" customWidth="1"/>
    <col min="11010" max="11010" width="53.42578125" style="36" customWidth="1"/>
    <col min="11011" max="11011" width="9.42578125" style="36" customWidth="1"/>
    <col min="11012" max="11012" width="5.5703125" style="36" customWidth="1"/>
    <col min="11013" max="11013" width="12.28515625" style="36" customWidth="1"/>
    <col min="11014" max="11014" width="16.28515625" style="36" customWidth="1"/>
    <col min="11015" max="11264" width="9.140625" style="36"/>
    <col min="11265" max="11265" width="7.85546875" style="36" bestFit="1" customWidth="1"/>
    <col min="11266" max="11266" width="53.42578125" style="36" customWidth="1"/>
    <col min="11267" max="11267" width="9.42578125" style="36" customWidth="1"/>
    <col min="11268" max="11268" width="5.5703125" style="36" customWidth="1"/>
    <col min="11269" max="11269" width="12.28515625" style="36" customWidth="1"/>
    <col min="11270" max="11270" width="16.28515625" style="36" customWidth="1"/>
    <col min="11271" max="11520" width="9.140625" style="36"/>
    <col min="11521" max="11521" width="7.85546875" style="36" bestFit="1" customWidth="1"/>
    <col min="11522" max="11522" width="53.42578125" style="36" customWidth="1"/>
    <col min="11523" max="11523" width="9.42578125" style="36" customWidth="1"/>
    <col min="11524" max="11524" width="5.5703125" style="36" customWidth="1"/>
    <col min="11525" max="11525" width="12.28515625" style="36" customWidth="1"/>
    <col min="11526" max="11526" width="16.28515625" style="36" customWidth="1"/>
    <col min="11527" max="11776" width="9.140625" style="36"/>
    <col min="11777" max="11777" width="7.85546875" style="36" bestFit="1" customWidth="1"/>
    <col min="11778" max="11778" width="53.42578125" style="36" customWidth="1"/>
    <col min="11779" max="11779" width="9.42578125" style="36" customWidth="1"/>
    <col min="11780" max="11780" width="5.5703125" style="36" customWidth="1"/>
    <col min="11781" max="11781" width="12.28515625" style="36" customWidth="1"/>
    <col min="11782" max="11782" width="16.28515625" style="36" customWidth="1"/>
    <col min="11783" max="12032" width="9.140625" style="36"/>
    <col min="12033" max="12033" width="7.85546875" style="36" bestFit="1" customWidth="1"/>
    <col min="12034" max="12034" width="53.42578125" style="36" customWidth="1"/>
    <col min="12035" max="12035" width="9.42578125" style="36" customWidth="1"/>
    <col min="12036" max="12036" width="5.5703125" style="36" customWidth="1"/>
    <col min="12037" max="12037" width="12.28515625" style="36" customWidth="1"/>
    <col min="12038" max="12038" width="16.28515625" style="36" customWidth="1"/>
    <col min="12039" max="12288" width="9.140625" style="36"/>
    <col min="12289" max="12289" width="7.85546875" style="36" bestFit="1" customWidth="1"/>
    <col min="12290" max="12290" width="53.42578125" style="36" customWidth="1"/>
    <col min="12291" max="12291" width="9.42578125" style="36" customWidth="1"/>
    <col min="12292" max="12292" width="5.5703125" style="36" customWidth="1"/>
    <col min="12293" max="12293" width="12.28515625" style="36" customWidth="1"/>
    <col min="12294" max="12294" width="16.28515625" style="36" customWidth="1"/>
    <col min="12295" max="12544" width="9.140625" style="36"/>
    <col min="12545" max="12545" width="7.85546875" style="36" bestFit="1" customWidth="1"/>
    <col min="12546" max="12546" width="53.42578125" style="36" customWidth="1"/>
    <col min="12547" max="12547" width="9.42578125" style="36" customWidth="1"/>
    <col min="12548" max="12548" width="5.5703125" style="36" customWidth="1"/>
    <col min="12549" max="12549" width="12.28515625" style="36" customWidth="1"/>
    <col min="12550" max="12550" width="16.28515625" style="36" customWidth="1"/>
    <col min="12551" max="12800" width="9.140625" style="36"/>
    <col min="12801" max="12801" width="7.85546875" style="36" bestFit="1" customWidth="1"/>
    <col min="12802" max="12802" width="53.42578125" style="36" customWidth="1"/>
    <col min="12803" max="12803" width="9.42578125" style="36" customWidth="1"/>
    <col min="12804" max="12804" width="5.5703125" style="36" customWidth="1"/>
    <col min="12805" max="12805" width="12.28515625" style="36" customWidth="1"/>
    <col min="12806" max="12806" width="16.28515625" style="36" customWidth="1"/>
    <col min="12807" max="13056" width="9.140625" style="36"/>
    <col min="13057" max="13057" width="7.85546875" style="36" bestFit="1" customWidth="1"/>
    <col min="13058" max="13058" width="53.42578125" style="36" customWidth="1"/>
    <col min="13059" max="13059" width="9.42578125" style="36" customWidth="1"/>
    <col min="13060" max="13060" width="5.5703125" style="36" customWidth="1"/>
    <col min="13061" max="13061" width="12.28515625" style="36" customWidth="1"/>
    <col min="13062" max="13062" width="16.28515625" style="36" customWidth="1"/>
    <col min="13063" max="13312" width="9.140625" style="36"/>
    <col min="13313" max="13313" width="7.85546875" style="36" bestFit="1" customWidth="1"/>
    <col min="13314" max="13314" width="53.42578125" style="36" customWidth="1"/>
    <col min="13315" max="13315" width="9.42578125" style="36" customWidth="1"/>
    <col min="13316" max="13316" width="5.5703125" style="36" customWidth="1"/>
    <col min="13317" max="13317" width="12.28515625" style="36" customWidth="1"/>
    <col min="13318" max="13318" width="16.28515625" style="36" customWidth="1"/>
    <col min="13319" max="13568" width="9.140625" style="36"/>
    <col min="13569" max="13569" width="7.85546875" style="36" bestFit="1" customWidth="1"/>
    <col min="13570" max="13570" width="53.42578125" style="36" customWidth="1"/>
    <col min="13571" max="13571" width="9.42578125" style="36" customWidth="1"/>
    <col min="13572" max="13572" width="5.5703125" style="36" customWidth="1"/>
    <col min="13573" max="13573" width="12.28515625" style="36" customWidth="1"/>
    <col min="13574" max="13574" width="16.28515625" style="36" customWidth="1"/>
    <col min="13575" max="13824" width="9.140625" style="36"/>
    <col min="13825" max="13825" width="7.85546875" style="36" bestFit="1" customWidth="1"/>
    <col min="13826" max="13826" width="53.42578125" style="36" customWidth="1"/>
    <col min="13827" max="13827" width="9.42578125" style="36" customWidth="1"/>
    <col min="13828" max="13828" width="5.5703125" style="36" customWidth="1"/>
    <col min="13829" max="13829" width="12.28515625" style="36" customWidth="1"/>
    <col min="13830" max="13830" width="16.28515625" style="36" customWidth="1"/>
    <col min="13831" max="14080" width="9.140625" style="36"/>
    <col min="14081" max="14081" width="7.85546875" style="36" bestFit="1" customWidth="1"/>
    <col min="14082" max="14082" width="53.42578125" style="36" customWidth="1"/>
    <col min="14083" max="14083" width="9.42578125" style="36" customWidth="1"/>
    <col min="14084" max="14084" width="5.5703125" style="36" customWidth="1"/>
    <col min="14085" max="14085" width="12.28515625" style="36" customWidth="1"/>
    <col min="14086" max="14086" width="16.28515625" style="36" customWidth="1"/>
    <col min="14087" max="14336" width="9.140625" style="36"/>
    <col min="14337" max="14337" width="7.85546875" style="36" bestFit="1" customWidth="1"/>
    <col min="14338" max="14338" width="53.42578125" style="36" customWidth="1"/>
    <col min="14339" max="14339" width="9.42578125" style="36" customWidth="1"/>
    <col min="14340" max="14340" width="5.5703125" style="36" customWidth="1"/>
    <col min="14341" max="14341" width="12.28515625" style="36" customWidth="1"/>
    <col min="14342" max="14342" width="16.28515625" style="36" customWidth="1"/>
    <col min="14343" max="14592" width="9.140625" style="36"/>
    <col min="14593" max="14593" width="7.85546875" style="36" bestFit="1" customWidth="1"/>
    <col min="14594" max="14594" width="53.42578125" style="36" customWidth="1"/>
    <col min="14595" max="14595" width="9.42578125" style="36" customWidth="1"/>
    <col min="14596" max="14596" width="5.5703125" style="36" customWidth="1"/>
    <col min="14597" max="14597" width="12.28515625" style="36" customWidth="1"/>
    <col min="14598" max="14598" width="16.28515625" style="36" customWidth="1"/>
    <col min="14599" max="14848" width="9.140625" style="36"/>
    <col min="14849" max="14849" width="7.85546875" style="36" bestFit="1" customWidth="1"/>
    <col min="14850" max="14850" width="53.42578125" style="36" customWidth="1"/>
    <col min="14851" max="14851" width="9.42578125" style="36" customWidth="1"/>
    <col min="14852" max="14852" width="5.5703125" style="36" customWidth="1"/>
    <col min="14853" max="14853" width="12.28515625" style="36" customWidth="1"/>
    <col min="14854" max="14854" width="16.28515625" style="36" customWidth="1"/>
    <col min="14855" max="15104" width="9.140625" style="36"/>
    <col min="15105" max="15105" width="7.85546875" style="36" bestFit="1" customWidth="1"/>
    <col min="15106" max="15106" width="53.42578125" style="36" customWidth="1"/>
    <col min="15107" max="15107" width="9.42578125" style="36" customWidth="1"/>
    <col min="15108" max="15108" width="5.5703125" style="36" customWidth="1"/>
    <col min="15109" max="15109" width="12.28515625" style="36" customWidth="1"/>
    <col min="15110" max="15110" width="16.28515625" style="36" customWidth="1"/>
    <col min="15111" max="15360" width="9.140625" style="36"/>
    <col min="15361" max="15361" width="7.85546875" style="36" bestFit="1" customWidth="1"/>
    <col min="15362" max="15362" width="53.42578125" style="36" customWidth="1"/>
    <col min="15363" max="15363" width="9.42578125" style="36" customWidth="1"/>
    <col min="15364" max="15364" width="5.5703125" style="36" customWidth="1"/>
    <col min="15365" max="15365" width="12.28515625" style="36" customWidth="1"/>
    <col min="15366" max="15366" width="16.28515625" style="36" customWidth="1"/>
    <col min="15367" max="15616" width="9.140625" style="36"/>
    <col min="15617" max="15617" width="7.85546875" style="36" bestFit="1" customWidth="1"/>
    <col min="15618" max="15618" width="53.42578125" style="36" customWidth="1"/>
    <col min="15619" max="15619" width="9.42578125" style="36" customWidth="1"/>
    <col min="15620" max="15620" width="5.5703125" style="36" customWidth="1"/>
    <col min="15621" max="15621" width="12.28515625" style="36" customWidth="1"/>
    <col min="15622" max="15622" width="16.28515625" style="36" customWidth="1"/>
    <col min="15623" max="15872" width="9.140625" style="36"/>
    <col min="15873" max="15873" width="7.85546875" style="36" bestFit="1" customWidth="1"/>
    <col min="15874" max="15874" width="53.42578125" style="36" customWidth="1"/>
    <col min="15875" max="15875" width="9.42578125" style="36" customWidth="1"/>
    <col min="15876" max="15876" width="5.5703125" style="36" customWidth="1"/>
    <col min="15877" max="15877" width="12.28515625" style="36" customWidth="1"/>
    <col min="15878" max="15878" width="16.28515625" style="36" customWidth="1"/>
    <col min="15879" max="16128" width="9.140625" style="36"/>
    <col min="16129" max="16129" width="7.85546875" style="36" bestFit="1" customWidth="1"/>
    <col min="16130" max="16130" width="53.42578125" style="36" customWidth="1"/>
    <col min="16131" max="16131" width="9.42578125" style="36" customWidth="1"/>
    <col min="16132" max="16132" width="5.5703125" style="36" customWidth="1"/>
    <col min="16133" max="16133" width="12.28515625" style="36" customWidth="1"/>
    <col min="16134" max="16134" width="16.28515625" style="36" customWidth="1"/>
    <col min="16135" max="16384" width="9.140625" style="36"/>
  </cols>
  <sheetData>
    <row r="1" spans="1:6" x14ac:dyDescent="0.25">
      <c r="A1" s="51" t="s">
        <v>33</v>
      </c>
      <c r="B1" s="51" t="s">
        <v>32</v>
      </c>
      <c r="C1" s="51" t="s">
        <v>31</v>
      </c>
      <c r="D1" s="51" t="s">
        <v>30</v>
      </c>
      <c r="E1" s="51" t="s">
        <v>29</v>
      </c>
      <c r="F1" s="50" t="s">
        <v>28</v>
      </c>
    </row>
    <row r="2" spans="1:6" ht="13.5" customHeight="1" x14ac:dyDescent="0.25">
      <c r="A2" s="18"/>
      <c r="B2" s="36"/>
      <c r="C2" s="38"/>
      <c r="D2" s="38"/>
      <c r="E2" s="38"/>
      <c r="F2" s="38"/>
    </row>
    <row r="3" spans="1:6" ht="18" customHeight="1" x14ac:dyDescent="0.25">
      <c r="A3" s="48" t="s">
        <v>101</v>
      </c>
      <c r="B3" s="47" t="s">
        <v>102</v>
      </c>
      <c r="C3" s="1"/>
      <c r="D3" s="1"/>
      <c r="E3" s="1"/>
      <c r="F3" s="1"/>
    </row>
    <row r="4" spans="1:6" ht="13.5" customHeight="1" x14ac:dyDescent="0.25">
      <c r="A4" s="18"/>
      <c r="B4" s="39"/>
      <c r="C4" s="38"/>
      <c r="D4" s="38"/>
      <c r="E4" s="38"/>
      <c r="F4" s="38"/>
    </row>
    <row r="5" spans="1:6" ht="24.75" customHeight="1" x14ac:dyDescent="0.25">
      <c r="A5" s="431" t="s">
        <v>103</v>
      </c>
      <c r="B5" s="431"/>
      <c r="C5" s="431"/>
      <c r="D5" s="431"/>
      <c r="E5" s="431"/>
      <c r="F5" s="431"/>
    </row>
    <row r="6" spans="1:6" ht="24.75" customHeight="1" x14ac:dyDescent="0.25">
      <c r="A6" s="432"/>
      <c r="B6" s="432"/>
      <c r="C6" s="432"/>
      <c r="D6" s="432"/>
      <c r="E6" s="432"/>
      <c r="F6" s="432"/>
    </row>
    <row r="7" spans="1:6" ht="24.75" customHeight="1" x14ac:dyDescent="0.25">
      <c r="A7" s="432"/>
      <c r="B7" s="432"/>
      <c r="C7" s="432"/>
      <c r="D7" s="432"/>
      <c r="E7" s="432"/>
      <c r="F7" s="432"/>
    </row>
    <row r="8" spans="1:6" ht="24.75" customHeight="1" x14ac:dyDescent="0.25">
      <c r="A8" s="432"/>
      <c r="B8" s="432"/>
      <c r="C8" s="432"/>
      <c r="D8" s="432"/>
      <c r="E8" s="432"/>
      <c r="F8" s="432"/>
    </row>
    <row r="9" spans="1:6" ht="24.75" customHeight="1" x14ac:dyDescent="0.25">
      <c r="A9" s="432"/>
      <c r="B9" s="432"/>
      <c r="C9" s="432"/>
      <c r="D9" s="432"/>
      <c r="E9" s="432"/>
      <c r="F9" s="432"/>
    </row>
    <row r="10" spans="1:6" ht="24.75" customHeight="1" x14ac:dyDescent="0.25">
      <c r="A10" s="432"/>
      <c r="B10" s="432"/>
      <c r="C10" s="432"/>
      <c r="D10" s="432"/>
      <c r="E10" s="432"/>
      <c r="F10" s="432"/>
    </row>
    <row r="11" spans="1:6" ht="24.75" customHeight="1" x14ac:dyDescent="0.25">
      <c r="A11" s="432"/>
      <c r="B11" s="432"/>
      <c r="C11" s="432"/>
      <c r="D11" s="432"/>
      <c r="E11" s="432"/>
      <c r="F11" s="432"/>
    </row>
    <row r="12" spans="1:6" ht="24.75" customHeight="1" x14ac:dyDescent="0.25">
      <c r="A12" s="432"/>
      <c r="B12" s="432"/>
      <c r="C12" s="432"/>
      <c r="D12" s="432"/>
      <c r="E12" s="432"/>
      <c r="F12" s="432"/>
    </row>
    <row r="13" spans="1:6" ht="24.75" customHeight="1" x14ac:dyDescent="0.25">
      <c r="A13" s="432"/>
      <c r="B13" s="432"/>
      <c r="C13" s="432"/>
      <c r="D13" s="432"/>
      <c r="E13" s="432"/>
      <c r="F13" s="432"/>
    </row>
    <row r="14" spans="1:6" ht="24.75" customHeight="1" x14ac:dyDescent="0.25">
      <c r="A14" s="432"/>
      <c r="B14" s="432"/>
      <c r="C14" s="432"/>
      <c r="D14" s="432"/>
      <c r="E14" s="432"/>
      <c r="F14" s="432"/>
    </row>
    <row r="15" spans="1:6" ht="24.75" customHeight="1" x14ac:dyDescent="0.25">
      <c r="A15" s="432"/>
      <c r="B15" s="432"/>
      <c r="C15" s="432"/>
      <c r="D15" s="432"/>
      <c r="E15" s="432"/>
      <c r="F15" s="432"/>
    </row>
    <row r="16" spans="1:6" ht="24.75" customHeight="1" x14ac:dyDescent="0.25">
      <c r="A16" s="432"/>
      <c r="B16" s="432"/>
      <c r="C16" s="432"/>
      <c r="D16" s="432"/>
      <c r="E16" s="432"/>
      <c r="F16" s="432"/>
    </row>
    <row r="17" spans="1:6" ht="24.75" customHeight="1" x14ac:dyDescent="0.25">
      <c r="A17" s="432"/>
      <c r="B17" s="432"/>
      <c r="C17" s="432"/>
      <c r="D17" s="432"/>
      <c r="E17" s="432"/>
      <c r="F17" s="432"/>
    </row>
    <row r="18" spans="1:6" ht="24.75" customHeight="1" x14ac:dyDescent="0.25">
      <c r="A18" s="432"/>
      <c r="B18" s="432"/>
      <c r="C18" s="432"/>
      <c r="D18" s="432"/>
      <c r="E18" s="432"/>
      <c r="F18" s="432"/>
    </row>
    <row r="19" spans="1:6" ht="24.75" customHeight="1" x14ac:dyDescent="0.25">
      <c r="A19" s="432"/>
      <c r="B19" s="432"/>
      <c r="C19" s="432"/>
      <c r="D19" s="432"/>
      <c r="E19" s="432"/>
      <c r="F19" s="432"/>
    </row>
    <row r="20" spans="1:6" ht="24.75" customHeight="1" x14ac:dyDescent="0.25">
      <c r="A20" s="432"/>
      <c r="B20" s="432"/>
      <c r="C20" s="432"/>
      <c r="D20" s="432"/>
      <c r="E20" s="432"/>
      <c r="F20" s="432"/>
    </row>
    <row r="21" spans="1:6" ht="21.75" customHeight="1" x14ac:dyDescent="0.25">
      <c r="A21" s="432"/>
      <c r="B21" s="432"/>
      <c r="C21" s="432"/>
      <c r="D21" s="432"/>
      <c r="E21" s="432"/>
      <c r="F21" s="432"/>
    </row>
    <row r="22" spans="1:6" ht="21.75" customHeight="1" x14ac:dyDescent="0.25">
      <c r="A22" s="432"/>
      <c r="B22" s="432"/>
      <c r="C22" s="432"/>
      <c r="D22" s="432"/>
      <c r="E22" s="432"/>
      <c r="F22" s="432"/>
    </row>
    <row r="23" spans="1:6" ht="21.75" customHeight="1" x14ac:dyDescent="0.25">
      <c r="A23" s="432"/>
      <c r="B23" s="432"/>
      <c r="C23" s="432"/>
      <c r="D23" s="432"/>
      <c r="E23" s="432"/>
      <c r="F23" s="432"/>
    </row>
    <row r="24" spans="1:6" ht="21.75" customHeight="1" x14ac:dyDescent="0.25">
      <c r="A24" s="432"/>
      <c r="B24" s="432"/>
      <c r="C24" s="432"/>
      <c r="D24" s="432"/>
      <c r="E24" s="432"/>
      <c r="F24" s="432"/>
    </row>
    <row r="25" spans="1:6" ht="12" customHeight="1" x14ac:dyDescent="0.25">
      <c r="A25" s="432"/>
      <c r="B25" s="432"/>
      <c r="C25" s="432"/>
      <c r="D25" s="432"/>
      <c r="E25" s="432"/>
      <c r="F25" s="432"/>
    </row>
    <row r="26" spans="1:6" ht="16.5" customHeight="1" x14ac:dyDescent="0.25">
      <c r="A26" s="432" t="s">
        <v>104</v>
      </c>
      <c r="B26" s="432"/>
      <c r="C26" s="432"/>
      <c r="D26" s="432"/>
      <c r="E26" s="432"/>
      <c r="F26" s="432"/>
    </row>
    <row r="27" spans="1:6" ht="16.5" customHeight="1" x14ac:dyDescent="0.25">
      <c r="A27" s="432"/>
      <c r="B27" s="432"/>
      <c r="C27" s="432"/>
      <c r="D27" s="432"/>
      <c r="E27" s="432"/>
      <c r="F27" s="432"/>
    </row>
    <row r="28" spans="1:6" ht="16.5" customHeight="1" x14ac:dyDescent="0.25">
      <c r="A28" s="432"/>
      <c r="B28" s="432"/>
      <c r="C28" s="432"/>
      <c r="D28" s="432"/>
      <c r="E28" s="432"/>
      <c r="F28" s="432"/>
    </row>
    <row r="29" spans="1:6" ht="16.5" customHeight="1" x14ac:dyDescent="0.25">
      <c r="A29" s="432"/>
      <c r="B29" s="432"/>
      <c r="C29" s="432"/>
      <c r="D29" s="432"/>
      <c r="E29" s="432"/>
      <c r="F29" s="432"/>
    </row>
    <row r="30" spans="1:6" ht="16.5" customHeight="1" x14ac:dyDescent="0.25">
      <c r="A30" s="432"/>
      <c r="B30" s="432"/>
      <c r="C30" s="432"/>
      <c r="D30" s="432"/>
      <c r="E30" s="432"/>
      <c r="F30" s="432"/>
    </row>
    <row r="31" spans="1:6" ht="16.5" customHeight="1" x14ac:dyDescent="0.25">
      <c r="A31" s="432"/>
      <c r="B31" s="432"/>
      <c r="C31" s="432"/>
      <c r="D31" s="432"/>
      <c r="E31" s="432"/>
      <c r="F31" s="432"/>
    </row>
    <row r="32" spans="1:6" ht="16.5" customHeight="1" x14ac:dyDescent="0.25">
      <c r="A32" s="432"/>
      <c r="B32" s="432"/>
      <c r="C32" s="432"/>
      <c r="D32" s="432"/>
      <c r="E32" s="432"/>
      <c r="F32" s="432"/>
    </row>
    <row r="33" spans="1:6" ht="16.5" customHeight="1" x14ac:dyDescent="0.25">
      <c r="A33" s="432"/>
      <c r="B33" s="432"/>
      <c r="C33" s="432"/>
      <c r="D33" s="432"/>
      <c r="E33" s="432"/>
      <c r="F33" s="432"/>
    </row>
    <row r="34" spans="1:6" ht="16.5" customHeight="1" x14ac:dyDescent="0.25">
      <c r="A34" s="432"/>
      <c r="B34" s="432"/>
      <c r="C34" s="432"/>
      <c r="D34" s="432"/>
      <c r="E34" s="432"/>
      <c r="F34" s="432"/>
    </row>
    <row r="35" spans="1:6" ht="16.5" customHeight="1" x14ac:dyDescent="0.25">
      <c r="A35" s="432"/>
      <c r="B35" s="432"/>
      <c r="C35" s="432"/>
      <c r="D35" s="432"/>
      <c r="E35" s="432"/>
      <c r="F35" s="432"/>
    </row>
    <row r="36" spans="1:6" ht="16.5" customHeight="1" x14ac:dyDescent="0.25">
      <c r="A36" s="432"/>
      <c r="B36" s="432"/>
      <c r="C36" s="432"/>
      <c r="D36" s="432"/>
      <c r="E36" s="432"/>
      <c r="F36" s="432"/>
    </row>
    <row r="37" spans="1:6" ht="16.5" customHeight="1" x14ac:dyDescent="0.25">
      <c r="A37" s="432"/>
      <c r="B37" s="432"/>
      <c r="C37" s="432"/>
      <c r="D37" s="432"/>
      <c r="E37" s="432"/>
      <c r="F37" s="432"/>
    </row>
    <row r="38" spans="1:6" ht="16.5" customHeight="1" x14ac:dyDescent="0.25">
      <c r="A38" s="432"/>
      <c r="B38" s="432"/>
      <c r="C38" s="432"/>
      <c r="D38" s="432"/>
      <c r="E38" s="432"/>
      <c r="F38" s="432"/>
    </row>
    <row r="39" spans="1:6" ht="16.5" customHeight="1" x14ac:dyDescent="0.25">
      <c r="A39" s="432"/>
      <c r="B39" s="432"/>
      <c r="C39" s="432"/>
      <c r="D39" s="432"/>
      <c r="E39" s="432"/>
      <c r="F39" s="432"/>
    </row>
    <row r="40" spans="1:6" ht="16.5" customHeight="1" x14ac:dyDescent="0.25">
      <c r="A40" s="432"/>
      <c r="B40" s="432"/>
      <c r="C40" s="432"/>
      <c r="D40" s="432"/>
      <c r="E40" s="432"/>
      <c r="F40" s="432"/>
    </row>
    <row r="41" spans="1:6" ht="16.5" customHeight="1" x14ac:dyDescent="0.25">
      <c r="A41" s="432"/>
      <c r="B41" s="432"/>
      <c r="C41" s="432"/>
      <c r="D41" s="432"/>
      <c r="E41" s="432"/>
      <c r="F41" s="432"/>
    </row>
    <row r="42" spans="1:6" ht="16.5" customHeight="1" x14ac:dyDescent="0.25">
      <c r="A42" s="432"/>
      <c r="B42" s="432"/>
      <c r="C42" s="432"/>
      <c r="D42" s="432"/>
      <c r="E42" s="432"/>
      <c r="F42" s="432"/>
    </row>
    <row r="43" spans="1:6" ht="12.75" customHeight="1" x14ac:dyDescent="0.25">
      <c r="A43" s="432"/>
      <c r="B43" s="432"/>
      <c r="C43" s="432"/>
      <c r="D43" s="432"/>
      <c r="E43" s="432"/>
      <c r="F43" s="432"/>
    </row>
    <row r="44" spans="1:6" ht="27" customHeight="1" x14ac:dyDescent="0.25">
      <c r="A44" s="432"/>
      <c r="B44" s="432"/>
      <c r="C44" s="432"/>
      <c r="D44" s="432"/>
      <c r="E44" s="432"/>
      <c r="F44" s="432"/>
    </row>
    <row r="45" spans="1:6" ht="14.25" customHeight="1" x14ac:dyDescent="0.25">
      <c r="A45" s="432"/>
      <c r="B45" s="432"/>
      <c r="C45" s="432"/>
      <c r="D45" s="432"/>
      <c r="E45" s="432"/>
      <c r="F45" s="432"/>
    </row>
    <row r="46" spans="1:6" ht="89.25" x14ac:dyDescent="0.25">
      <c r="A46" s="63"/>
      <c r="B46" s="84" t="s">
        <v>105</v>
      </c>
      <c r="C46" s="31"/>
      <c r="D46" s="65"/>
      <c r="E46" s="205"/>
      <c r="F46" s="65"/>
    </row>
    <row r="47" spans="1:6" ht="13.5" customHeight="1" x14ac:dyDescent="0.25">
      <c r="A47" s="63"/>
      <c r="B47" s="62"/>
      <c r="C47" s="19"/>
      <c r="D47" s="19"/>
      <c r="E47" s="202"/>
      <c r="F47" s="19"/>
    </row>
    <row r="48" spans="1:6" ht="13.5" customHeight="1" x14ac:dyDescent="0.25">
      <c r="A48" s="18"/>
      <c r="B48" s="39"/>
      <c r="C48" s="38"/>
      <c r="D48" s="38"/>
      <c r="E48" s="200"/>
      <c r="F48" s="38"/>
    </row>
    <row r="49" spans="1:6" ht="114.75" x14ac:dyDescent="0.25">
      <c r="A49" s="27" t="s">
        <v>27</v>
      </c>
      <c r="B49" s="222" t="s">
        <v>281</v>
      </c>
      <c r="C49" s="26"/>
      <c r="D49" s="25"/>
      <c r="E49" s="196"/>
      <c r="F49" s="58"/>
    </row>
    <row r="50" spans="1:6" ht="16.5" thickBot="1" x14ac:dyDescent="0.3">
      <c r="A50" s="232"/>
      <c r="B50" s="234" t="s">
        <v>255</v>
      </c>
      <c r="C50" s="26"/>
      <c r="D50" s="25"/>
      <c r="E50" s="196"/>
      <c r="F50" s="62"/>
    </row>
    <row r="51" spans="1:6" ht="16.5" thickBot="1" x14ac:dyDescent="0.3">
      <c r="A51" s="23"/>
      <c r="B51" s="233" t="s">
        <v>289</v>
      </c>
      <c r="C51" s="29">
        <v>345</v>
      </c>
      <c r="D51" s="21" t="s">
        <v>15</v>
      </c>
      <c r="E51" s="41">
        <v>0</v>
      </c>
      <c r="F51" s="20">
        <f t="shared" ref="F51:F52" si="0">C51*E51</f>
        <v>0</v>
      </c>
    </row>
    <row r="52" spans="1:6" ht="16.5" thickBot="1" x14ac:dyDescent="0.3">
      <c r="A52" s="23"/>
      <c r="B52" s="233" t="s">
        <v>290</v>
      </c>
      <c r="C52" s="29">
        <v>345</v>
      </c>
      <c r="D52" s="21" t="s">
        <v>15</v>
      </c>
      <c r="E52" s="41">
        <v>0</v>
      </c>
      <c r="F52" s="20">
        <f t="shared" si="0"/>
        <v>0</v>
      </c>
    </row>
    <row r="53" spans="1:6" ht="26.25" thickBot="1" x14ac:dyDescent="0.3">
      <c r="A53" s="23"/>
      <c r="B53" s="233" t="s">
        <v>291</v>
      </c>
      <c r="C53" s="29">
        <v>345</v>
      </c>
      <c r="D53" s="21" t="s">
        <v>15</v>
      </c>
      <c r="E53" s="41">
        <v>0</v>
      </c>
      <c r="F53" s="20">
        <f t="shared" ref="F53:F59" si="1">C53*E53</f>
        <v>0</v>
      </c>
    </row>
    <row r="54" spans="1:6" ht="26.25" thickBot="1" x14ac:dyDescent="0.3">
      <c r="A54" s="23"/>
      <c r="B54" s="233" t="s">
        <v>292</v>
      </c>
      <c r="C54" s="29">
        <v>345</v>
      </c>
      <c r="D54" s="21" t="s">
        <v>15</v>
      </c>
      <c r="E54" s="41">
        <v>0</v>
      </c>
      <c r="F54" s="20">
        <f t="shared" si="1"/>
        <v>0</v>
      </c>
    </row>
    <row r="55" spans="1:6" ht="26.25" thickBot="1" x14ac:dyDescent="0.3">
      <c r="A55" s="23"/>
      <c r="B55" s="233" t="s">
        <v>279</v>
      </c>
      <c r="C55" s="29">
        <v>544</v>
      </c>
      <c r="D55" s="21" t="s">
        <v>15</v>
      </c>
      <c r="E55" s="41">
        <v>0</v>
      </c>
      <c r="F55" s="20">
        <f t="shared" si="1"/>
        <v>0</v>
      </c>
    </row>
    <row r="56" spans="1:6" ht="26.25" thickBot="1" x14ac:dyDescent="0.3">
      <c r="A56" s="23"/>
      <c r="B56" s="233" t="s">
        <v>293</v>
      </c>
      <c r="C56" s="29">
        <v>416</v>
      </c>
      <c r="D56" s="21" t="s">
        <v>15</v>
      </c>
      <c r="E56" s="41">
        <v>0</v>
      </c>
      <c r="F56" s="20">
        <f t="shared" si="1"/>
        <v>0</v>
      </c>
    </row>
    <row r="57" spans="1:6" ht="26.25" thickBot="1" x14ac:dyDescent="0.3">
      <c r="A57" s="23"/>
      <c r="B57" s="233" t="s">
        <v>294</v>
      </c>
      <c r="C57" s="29">
        <v>416</v>
      </c>
      <c r="D57" s="21" t="s">
        <v>15</v>
      </c>
      <c r="E57" s="41">
        <v>0</v>
      </c>
      <c r="F57" s="20">
        <f t="shared" si="1"/>
        <v>0</v>
      </c>
    </row>
    <row r="58" spans="1:6" ht="26.25" thickBot="1" x14ac:dyDescent="0.3">
      <c r="A58" s="23"/>
      <c r="B58" s="233" t="s">
        <v>295</v>
      </c>
      <c r="C58" s="29">
        <v>544</v>
      </c>
      <c r="D58" s="21" t="s">
        <v>15</v>
      </c>
      <c r="E58" s="41">
        <v>0</v>
      </c>
      <c r="F58" s="20">
        <f t="shared" si="1"/>
        <v>0</v>
      </c>
    </row>
    <row r="59" spans="1:6" ht="16.5" thickBot="1" x14ac:dyDescent="0.3">
      <c r="A59" s="23"/>
      <c r="B59" s="233" t="s">
        <v>254</v>
      </c>
      <c r="C59" s="29">
        <v>544</v>
      </c>
      <c r="D59" s="21" t="s">
        <v>38</v>
      </c>
      <c r="E59" s="41">
        <v>0</v>
      </c>
      <c r="F59" s="20">
        <f t="shared" si="1"/>
        <v>0</v>
      </c>
    </row>
    <row r="60" spans="1:6" ht="13.5" customHeight="1" x14ac:dyDescent="0.25">
      <c r="A60" s="18"/>
      <c r="B60" s="39"/>
      <c r="C60" s="38"/>
      <c r="D60" s="38"/>
      <c r="E60" s="200"/>
      <c r="F60" s="38"/>
    </row>
    <row r="61" spans="1:6" ht="114.75" x14ac:dyDescent="0.25">
      <c r="A61" s="27" t="s">
        <v>26</v>
      </c>
      <c r="B61" s="222" t="s">
        <v>280</v>
      </c>
      <c r="C61" s="38"/>
      <c r="D61" s="38"/>
      <c r="E61" s="200"/>
      <c r="F61" s="38"/>
    </row>
    <row r="62" spans="1:6" ht="13.5" customHeight="1" thickBot="1" x14ac:dyDescent="0.3">
      <c r="A62" s="18"/>
      <c r="B62" s="234" t="s">
        <v>257</v>
      </c>
      <c r="C62" s="38"/>
      <c r="D62" s="38"/>
      <c r="E62" s="200"/>
      <c r="F62" s="38"/>
    </row>
    <row r="63" spans="1:6" ht="13.5" customHeight="1" thickBot="1" x14ac:dyDescent="0.3">
      <c r="A63" s="18"/>
      <c r="B63" s="233" t="s">
        <v>289</v>
      </c>
      <c r="C63" s="29">
        <v>249</v>
      </c>
      <c r="D63" s="21" t="s">
        <v>15</v>
      </c>
      <c r="E63" s="41">
        <v>0</v>
      </c>
      <c r="F63" s="20">
        <f t="shared" ref="F63" si="2">C63*E63</f>
        <v>0</v>
      </c>
    </row>
    <row r="64" spans="1:6" ht="13.5" customHeight="1" thickBot="1" x14ac:dyDescent="0.3">
      <c r="A64" s="18"/>
      <c r="B64" s="233" t="s">
        <v>290</v>
      </c>
      <c r="C64" s="29">
        <v>249</v>
      </c>
      <c r="D64" s="21" t="s">
        <v>15</v>
      </c>
      <c r="E64" s="41">
        <v>0</v>
      </c>
      <c r="F64" s="20"/>
    </row>
    <row r="65" spans="1:6" ht="26.25" thickBot="1" x14ac:dyDescent="0.3">
      <c r="A65" s="18"/>
      <c r="B65" s="233" t="s">
        <v>291</v>
      </c>
      <c r="C65" s="29">
        <v>249</v>
      </c>
      <c r="D65" s="21" t="s">
        <v>15</v>
      </c>
      <c r="E65" s="41">
        <v>0</v>
      </c>
      <c r="F65" s="20">
        <f t="shared" ref="F65:F71" si="3">C65*E65</f>
        <v>0</v>
      </c>
    </row>
    <row r="66" spans="1:6" ht="26.25" thickBot="1" x14ac:dyDescent="0.3">
      <c r="A66" s="18"/>
      <c r="B66" s="233" t="s">
        <v>292</v>
      </c>
      <c r="C66" s="29">
        <v>249</v>
      </c>
      <c r="D66" s="21" t="s">
        <v>15</v>
      </c>
      <c r="E66" s="41">
        <v>0</v>
      </c>
      <c r="F66" s="20">
        <f t="shared" si="3"/>
        <v>0</v>
      </c>
    </row>
    <row r="67" spans="1:6" ht="26.25" thickBot="1" x14ac:dyDescent="0.3">
      <c r="A67" s="18"/>
      <c r="B67" s="233" t="s">
        <v>279</v>
      </c>
      <c r="C67" s="29">
        <v>375</v>
      </c>
      <c r="D67" s="21" t="s">
        <v>15</v>
      </c>
      <c r="E67" s="41">
        <v>0</v>
      </c>
      <c r="F67" s="20">
        <f t="shared" si="3"/>
        <v>0</v>
      </c>
    </row>
    <row r="68" spans="1:6" ht="26.25" thickBot="1" x14ac:dyDescent="0.3">
      <c r="A68" s="18"/>
      <c r="B68" s="233" t="s">
        <v>296</v>
      </c>
      <c r="C68" s="29">
        <v>305</v>
      </c>
      <c r="D68" s="21" t="s">
        <v>15</v>
      </c>
      <c r="E68" s="41">
        <v>0</v>
      </c>
      <c r="F68" s="20">
        <f t="shared" si="3"/>
        <v>0</v>
      </c>
    </row>
    <row r="69" spans="1:6" ht="26.25" thickBot="1" x14ac:dyDescent="0.3">
      <c r="A69" s="18"/>
      <c r="B69" s="233" t="s">
        <v>294</v>
      </c>
      <c r="C69" s="29">
        <v>305</v>
      </c>
      <c r="D69" s="21" t="s">
        <v>15</v>
      </c>
      <c r="E69" s="41">
        <v>0</v>
      </c>
      <c r="F69" s="20">
        <f t="shared" si="3"/>
        <v>0</v>
      </c>
    </row>
    <row r="70" spans="1:6" ht="26.25" thickBot="1" x14ac:dyDescent="0.3">
      <c r="A70" s="18"/>
      <c r="B70" s="233" t="s">
        <v>297</v>
      </c>
      <c r="C70" s="29">
        <v>375</v>
      </c>
      <c r="D70" s="21" t="s">
        <v>15</v>
      </c>
      <c r="E70" s="41">
        <v>0</v>
      </c>
      <c r="F70" s="20">
        <f t="shared" si="3"/>
        <v>0</v>
      </c>
    </row>
    <row r="71" spans="1:6" ht="26.25" thickBot="1" x14ac:dyDescent="0.3">
      <c r="A71" s="18"/>
      <c r="B71" s="233" t="s">
        <v>258</v>
      </c>
      <c r="C71" s="29">
        <v>249</v>
      </c>
      <c r="D71" s="21" t="s">
        <v>15</v>
      </c>
      <c r="E71" s="41">
        <v>0</v>
      </c>
      <c r="F71" s="20">
        <f t="shared" si="3"/>
        <v>0</v>
      </c>
    </row>
    <row r="72" spans="1:6" ht="13.5" customHeight="1" x14ac:dyDescent="0.25">
      <c r="A72" s="18"/>
      <c r="B72" s="39"/>
      <c r="C72" s="38"/>
      <c r="D72" s="38"/>
      <c r="E72" s="200"/>
      <c r="F72" s="38"/>
    </row>
    <row r="73" spans="1:6" ht="114.75" x14ac:dyDescent="0.25">
      <c r="A73" s="27" t="s">
        <v>24</v>
      </c>
      <c r="B73" s="222" t="s">
        <v>283</v>
      </c>
      <c r="C73" s="26"/>
      <c r="D73" s="25"/>
      <c r="E73" s="196"/>
      <c r="F73" s="58"/>
    </row>
    <row r="74" spans="1:6" ht="16.5" thickBot="1" x14ac:dyDescent="0.3">
      <c r="A74" s="63"/>
      <c r="B74" s="234" t="s">
        <v>282</v>
      </c>
      <c r="C74" s="31"/>
      <c r="D74" s="65"/>
      <c r="E74" s="205"/>
      <c r="F74" s="62"/>
    </row>
    <row r="75" spans="1:6" ht="16.5" thickBot="1" x14ac:dyDescent="0.3">
      <c r="A75" s="23"/>
      <c r="B75" s="233" t="s">
        <v>289</v>
      </c>
      <c r="C75" s="29">
        <v>90</v>
      </c>
      <c r="D75" s="21" t="s">
        <v>15</v>
      </c>
      <c r="E75" s="41">
        <v>0</v>
      </c>
      <c r="F75" s="20">
        <f t="shared" ref="F75" si="4">C75*E75</f>
        <v>0</v>
      </c>
    </row>
    <row r="76" spans="1:6" ht="16.5" thickBot="1" x14ac:dyDescent="0.3">
      <c r="A76" s="23"/>
      <c r="B76" s="233" t="s">
        <v>290</v>
      </c>
      <c r="C76" s="29">
        <v>90</v>
      </c>
      <c r="D76" s="21"/>
      <c r="E76" s="41">
        <v>0</v>
      </c>
      <c r="F76" s="20"/>
    </row>
    <row r="77" spans="1:6" ht="26.25" thickBot="1" x14ac:dyDescent="0.3">
      <c r="A77" s="23"/>
      <c r="B77" s="233" t="s">
        <v>291</v>
      </c>
      <c r="C77" s="29">
        <v>90</v>
      </c>
      <c r="D77" s="21" t="s">
        <v>15</v>
      </c>
      <c r="E77" s="41">
        <v>0</v>
      </c>
      <c r="F77" s="20">
        <f t="shared" ref="F77:F83" si="5">C77*E77</f>
        <v>0</v>
      </c>
    </row>
    <row r="78" spans="1:6" ht="26.25" thickBot="1" x14ac:dyDescent="0.3">
      <c r="A78" s="23"/>
      <c r="B78" s="233" t="s">
        <v>292</v>
      </c>
      <c r="C78" s="29">
        <v>90</v>
      </c>
      <c r="D78" s="21" t="s">
        <v>15</v>
      </c>
      <c r="E78" s="41">
        <v>0</v>
      </c>
      <c r="F78" s="20">
        <f t="shared" si="5"/>
        <v>0</v>
      </c>
    </row>
    <row r="79" spans="1:6" ht="26.25" thickBot="1" x14ac:dyDescent="0.3">
      <c r="A79" s="23"/>
      <c r="B79" s="233" t="s">
        <v>279</v>
      </c>
      <c r="C79" s="29">
        <v>129</v>
      </c>
      <c r="D79" s="21" t="s">
        <v>15</v>
      </c>
      <c r="E79" s="41">
        <v>0</v>
      </c>
      <c r="F79" s="20">
        <f t="shared" si="5"/>
        <v>0</v>
      </c>
    </row>
    <row r="80" spans="1:6" ht="26.25" thickBot="1" x14ac:dyDescent="0.3">
      <c r="A80" s="23"/>
      <c r="B80" s="233" t="s">
        <v>293</v>
      </c>
      <c r="C80" s="29">
        <v>110</v>
      </c>
      <c r="D80" s="21" t="s">
        <v>15</v>
      </c>
      <c r="E80" s="41">
        <v>0</v>
      </c>
      <c r="F80" s="20">
        <f t="shared" si="5"/>
        <v>0</v>
      </c>
    </row>
    <row r="81" spans="1:6" ht="26.25" thickBot="1" x14ac:dyDescent="0.3">
      <c r="A81" s="23"/>
      <c r="B81" s="233" t="s">
        <v>294</v>
      </c>
      <c r="C81" s="29">
        <v>110</v>
      </c>
      <c r="D81" s="21" t="s">
        <v>15</v>
      </c>
      <c r="E81" s="41">
        <v>0</v>
      </c>
      <c r="F81" s="20">
        <f t="shared" si="5"/>
        <v>0</v>
      </c>
    </row>
    <row r="82" spans="1:6" ht="26.25" thickBot="1" x14ac:dyDescent="0.3">
      <c r="A82" s="23"/>
      <c r="B82" s="233" t="s">
        <v>295</v>
      </c>
      <c r="C82" s="29">
        <v>129</v>
      </c>
      <c r="D82" s="21" t="s">
        <v>15</v>
      </c>
      <c r="E82" s="41">
        <v>0</v>
      </c>
      <c r="F82" s="20">
        <f t="shared" si="5"/>
        <v>0</v>
      </c>
    </row>
    <row r="83" spans="1:6" ht="16.5" thickBot="1" x14ac:dyDescent="0.3">
      <c r="A83" s="23"/>
      <c r="B83" s="233" t="s">
        <v>254</v>
      </c>
      <c r="C83" s="29">
        <v>129</v>
      </c>
      <c r="D83" s="21" t="s">
        <v>15</v>
      </c>
      <c r="E83" s="41">
        <v>0</v>
      </c>
      <c r="F83" s="20">
        <f t="shared" si="5"/>
        <v>0</v>
      </c>
    </row>
    <row r="84" spans="1:6" ht="13.5" customHeight="1" x14ac:dyDescent="0.25">
      <c r="A84" s="18"/>
      <c r="B84" s="39"/>
      <c r="C84" s="38"/>
      <c r="D84" s="38"/>
      <c r="E84" s="200"/>
      <c r="F84" s="38"/>
    </row>
    <row r="85" spans="1:6" ht="166.5" thickBot="1" x14ac:dyDescent="0.3">
      <c r="A85" s="27" t="s">
        <v>23</v>
      </c>
      <c r="B85" s="58" t="s">
        <v>285</v>
      </c>
      <c r="C85" s="26"/>
      <c r="D85" s="25"/>
      <c r="E85" s="196"/>
      <c r="F85" s="24"/>
    </row>
    <row r="86" spans="1:6" ht="21" customHeight="1" thickBot="1" x14ac:dyDescent="0.3">
      <c r="A86" s="23"/>
      <c r="B86" s="148" t="s">
        <v>208</v>
      </c>
      <c r="C86" s="29">
        <v>4</v>
      </c>
      <c r="D86" s="21" t="s">
        <v>20</v>
      </c>
      <c r="E86" s="41">
        <v>0</v>
      </c>
      <c r="F86" s="20">
        <f t="shared" ref="F86:F87" si="6">C86*E86</f>
        <v>0</v>
      </c>
    </row>
    <row r="87" spans="1:6" ht="21" customHeight="1" thickBot="1" x14ac:dyDescent="0.3">
      <c r="A87" s="23"/>
      <c r="B87" s="148" t="s">
        <v>209</v>
      </c>
      <c r="C87" s="29">
        <v>20</v>
      </c>
      <c r="D87" s="21" t="s">
        <v>36</v>
      </c>
      <c r="E87" s="41">
        <v>0</v>
      </c>
      <c r="F87" s="20">
        <f t="shared" si="6"/>
        <v>0</v>
      </c>
    </row>
    <row r="88" spans="1:6" ht="13.5" customHeight="1" x14ac:dyDescent="0.25">
      <c r="A88" s="18"/>
      <c r="B88" s="39"/>
      <c r="C88" s="38"/>
      <c r="D88" s="38"/>
      <c r="E88" s="200"/>
      <c r="F88" s="38"/>
    </row>
    <row r="89" spans="1:6" ht="128.25" thickBot="1" x14ac:dyDescent="0.3">
      <c r="A89" s="27" t="s">
        <v>21</v>
      </c>
      <c r="B89" s="58" t="s">
        <v>488</v>
      </c>
      <c r="C89" s="26"/>
      <c r="D89" s="25"/>
      <c r="E89" s="196"/>
      <c r="F89" s="24"/>
    </row>
    <row r="90" spans="1:6" ht="21" customHeight="1" thickBot="1" x14ac:dyDescent="0.3">
      <c r="A90" s="23"/>
      <c r="B90" s="22" t="s">
        <v>284</v>
      </c>
      <c r="C90" s="29">
        <v>130</v>
      </c>
      <c r="D90" s="21" t="s">
        <v>36</v>
      </c>
      <c r="E90" s="41">
        <v>0</v>
      </c>
      <c r="F90" s="20">
        <f>C90*E90</f>
        <v>0</v>
      </c>
    </row>
    <row r="91" spans="1:6" ht="21" customHeight="1" thickBot="1" x14ac:dyDescent="0.3">
      <c r="A91" s="23"/>
      <c r="B91" s="22" t="s">
        <v>305</v>
      </c>
      <c r="C91" s="29">
        <v>85</v>
      </c>
      <c r="D91" s="21" t="s">
        <v>36</v>
      </c>
      <c r="E91" s="41">
        <v>0</v>
      </c>
      <c r="F91" s="20">
        <f t="shared" ref="F91:F92" si="7">C91*E91</f>
        <v>0</v>
      </c>
    </row>
    <row r="92" spans="1:6" ht="21" customHeight="1" thickBot="1" x14ac:dyDescent="0.3">
      <c r="A92" s="63"/>
      <c r="B92" s="22" t="s">
        <v>306</v>
      </c>
      <c r="C92" s="190">
        <v>46</v>
      </c>
      <c r="D92" s="191" t="s">
        <v>36</v>
      </c>
      <c r="E92" s="41">
        <v>0</v>
      </c>
      <c r="F92" s="20">
        <f t="shared" si="7"/>
        <v>0</v>
      </c>
    </row>
    <row r="93" spans="1:6" ht="21" customHeight="1" x14ac:dyDescent="0.25">
      <c r="A93" s="63"/>
      <c r="B93" s="22"/>
      <c r="C93" s="190"/>
      <c r="D93" s="191"/>
      <c r="E93" s="196"/>
      <c r="F93" s="190"/>
    </row>
    <row r="94" spans="1:6" ht="90" thickBot="1" x14ac:dyDescent="0.3">
      <c r="A94" s="63" t="s">
        <v>19</v>
      </c>
      <c r="B94" s="58" t="s">
        <v>298</v>
      </c>
      <c r="C94" s="190"/>
      <c r="D94" s="191"/>
      <c r="E94" s="196"/>
      <c r="F94" s="190"/>
    </row>
    <row r="95" spans="1:6" ht="21" customHeight="1" thickBot="1" x14ac:dyDescent="0.3">
      <c r="A95" s="63"/>
      <c r="B95" s="22" t="s">
        <v>287</v>
      </c>
      <c r="C95" s="190">
        <v>30</v>
      </c>
      <c r="D95" s="21" t="s">
        <v>15</v>
      </c>
      <c r="E95" s="41">
        <v>0</v>
      </c>
      <c r="F95" s="20">
        <f t="shared" ref="F95:F96" si="8">C95*E95</f>
        <v>0</v>
      </c>
    </row>
    <row r="96" spans="1:6" ht="21" customHeight="1" thickBot="1" x14ac:dyDescent="0.3">
      <c r="A96" s="63"/>
      <c r="B96" s="22" t="s">
        <v>288</v>
      </c>
      <c r="C96" s="190">
        <v>30</v>
      </c>
      <c r="D96" s="21" t="s">
        <v>15</v>
      </c>
      <c r="E96" s="41">
        <v>0</v>
      </c>
      <c r="F96" s="20">
        <f t="shared" si="8"/>
        <v>0</v>
      </c>
    </row>
    <row r="97" spans="1:7" ht="21" customHeight="1" x14ac:dyDescent="0.25">
      <c r="A97" s="63"/>
      <c r="B97" s="22"/>
      <c r="C97" s="190"/>
      <c r="D97" s="191"/>
      <c r="E97" s="196"/>
      <c r="F97" s="190"/>
    </row>
    <row r="98" spans="1:7" ht="51.75" thickBot="1" x14ac:dyDescent="0.3">
      <c r="A98" s="63" t="s">
        <v>17</v>
      </c>
      <c r="B98" s="58" t="s">
        <v>304</v>
      </c>
      <c r="C98" s="190"/>
      <c r="D98" s="191"/>
      <c r="E98" s="196"/>
      <c r="F98" s="190"/>
    </row>
    <row r="99" spans="1:7" ht="16.5" thickBot="1" x14ac:dyDescent="0.3">
      <c r="A99" s="63"/>
      <c r="B99" s="247" t="s">
        <v>303</v>
      </c>
      <c r="C99" s="190">
        <v>2</v>
      </c>
      <c r="D99" s="191" t="s">
        <v>37</v>
      </c>
      <c r="E99" s="41">
        <v>0</v>
      </c>
      <c r="F99" s="20">
        <f t="shared" ref="F99:F100" si="9">C99*E99</f>
        <v>0</v>
      </c>
    </row>
    <row r="100" spans="1:7" ht="16.5" thickBot="1" x14ac:dyDescent="0.3">
      <c r="A100" s="63"/>
      <c r="B100" s="247" t="s">
        <v>302</v>
      </c>
      <c r="C100" s="190">
        <v>2</v>
      </c>
      <c r="D100" s="191" t="s">
        <v>37</v>
      </c>
      <c r="E100" s="41">
        <v>0</v>
      </c>
      <c r="F100" s="20">
        <f t="shared" si="9"/>
        <v>0</v>
      </c>
    </row>
    <row r="101" spans="1:7" x14ac:dyDescent="0.25">
      <c r="A101" s="63"/>
      <c r="B101" s="247"/>
      <c r="C101" s="190"/>
      <c r="D101" s="191"/>
      <c r="E101" s="196"/>
      <c r="F101" s="190"/>
    </row>
    <row r="102" spans="1:7" x14ac:dyDescent="0.25">
      <c r="A102" s="63"/>
      <c r="B102" s="247"/>
      <c r="C102" s="190"/>
      <c r="D102" s="191"/>
      <c r="E102" s="196"/>
      <c r="F102" s="190"/>
    </row>
    <row r="103" spans="1:7" ht="51.75" thickBot="1" x14ac:dyDescent="0.3">
      <c r="A103" s="63" t="s">
        <v>14</v>
      </c>
      <c r="B103" s="58" t="s">
        <v>301</v>
      </c>
      <c r="C103" s="190"/>
      <c r="D103" s="191"/>
      <c r="E103" s="196"/>
      <c r="F103" s="190"/>
    </row>
    <row r="104" spans="1:7" ht="16.5" thickBot="1" x14ac:dyDescent="0.3">
      <c r="A104" s="63"/>
      <c r="B104" s="247" t="s">
        <v>299</v>
      </c>
      <c r="C104" s="190">
        <v>2</v>
      </c>
      <c r="D104" s="191" t="s">
        <v>37</v>
      </c>
      <c r="E104" s="41">
        <v>0</v>
      </c>
      <c r="F104" s="20">
        <f t="shared" ref="F104:F105" si="10">C104*E104</f>
        <v>0</v>
      </c>
    </row>
    <row r="105" spans="1:7" ht="16.5" thickBot="1" x14ac:dyDescent="0.3">
      <c r="A105" s="63"/>
      <c r="B105" s="247" t="s">
        <v>300</v>
      </c>
      <c r="C105" s="190">
        <v>2</v>
      </c>
      <c r="D105" s="191" t="s">
        <v>37</v>
      </c>
      <c r="E105" s="41">
        <v>0</v>
      </c>
      <c r="F105" s="20">
        <f t="shared" si="10"/>
        <v>0</v>
      </c>
    </row>
    <row r="106" spans="1:7" ht="21" customHeight="1" x14ac:dyDescent="0.25">
      <c r="A106" s="63"/>
      <c r="B106" s="22"/>
      <c r="C106" s="190"/>
      <c r="D106" s="191"/>
      <c r="E106" s="196"/>
      <c r="F106" s="190"/>
    </row>
    <row r="107" spans="1:7" ht="63.75" x14ac:dyDescent="0.25">
      <c r="A107" s="63" t="s">
        <v>45</v>
      </c>
      <c r="B107" s="58" t="s">
        <v>307</v>
      </c>
      <c r="C107" s="190"/>
      <c r="D107" s="191"/>
      <c r="E107" s="196"/>
      <c r="F107" s="190"/>
    </row>
    <row r="108" spans="1:7" x14ac:dyDescent="0.25">
      <c r="A108" s="63"/>
      <c r="B108" s="62"/>
      <c r="C108" s="190">
        <v>30</v>
      </c>
      <c r="D108" s="21" t="s">
        <v>36</v>
      </c>
      <c r="E108" s="239">
        <v>0</v>
      </c>
      <c r="F108" s="190">
        <f>C108*E108</f>
        <v>0</v>
      </c>
    </row>
    <row r="109" spans="1:7" ht="13.5" customHeight="1" x14ac:dyDescent="0.25">
      <c r="A109" s="63"/>
      <c r="B109" s="39"/>
      <c r="C109" s="38"/>
      <c r="D109" s="38"/>
      <c r="E109" s="200"/>
      <c r="F109" s="38"/>
    </row>
    <row r="110" spans="1:7" s="1" customFormat="1" ht="63.75" x14ac:dyDescent="0.25">
      <c r="A110" s="63" t="s">
        <v>44</v>
      </c>
      <c r="B110" s="58" t="s">
        <v>286</v>
      </c>
      <c r="C110" s="19"/>
      <c r="D110" s="19"/>
      <c r="E110" s="202"/>
      <c r="F110" s="19"/>
      <c r="G110" s="155"/>
    </row>
    <row r="111" spans="1:7" s="1" customFormat="1" x14ac:dyDescent="0.25">
      <c r="A111" s="63"/>
      <c r="B111" s="62"/>
      <c r="C111" s="190">
        <v>65</v>
      </c>
      <c r="D111" s="21" t="s">
        <v>36</v>
      </c>
      <c r="E111" s="239">
        <v>0</v>
      </c>
      <c r="F111" s="190">
        <f>C111*E111</f>
        <v>0</v>
      </c>
      <c r="G111" s="155"/>
    </row>
    <row r="112" spans="1:7" s="1" customFormat="1" x14ac:dyDescent="0.25">
      <c r="A112" s="63"/>
      <c r="B112" s="19"/>
      <c r="C112" s="19"/>
      <c r="D112" s="19"/>
      <c r="E112" s="202"/>
      <c r="F112" s="19"/>
      <c r="G112" s="155"/>
    </row>
    <row r="113" spans="1:7" s="1" customFormat="1" ht="77.25" thickBot="1" x14ac:dyDescent="0.3">
      <c r="A113" s="63" t="s">
        <v>43</v>
      </c>
      <c r="B113" s="58" t="s">
        <v>308</v>
      </c>
      <c r="C113" s="96"/>
      <c r="D113" s="107"/>
      <c r="E113" s="214"/>
      <c r="F113" s="96"/>
      <c r="G113" s="155"/>
    </row>
    <row r="114" spans="1:7" s="1" customFormat="1" ht="16.5" thickBot="1" x14ac:dyDescent="0.3">
      <c r="A114" s="105"/>
      <c r="B114" s="62"/>
      <c r="C114" s="29">
        <v>150</v>
      </c>
      <c r="D114" s="21" t="s">
        <v>15</v>
      </c>
      <c r="E114" s="41">
        <v>0</v>
      </c>
      <c r="F114" s="20">
        <f t="shared" ref="F114" si="11">C114*E114</f>
        <v>0</v>
      </c>
      <c r="G114" s="155"/>
    </row>
    <row r="115" spans="1:7" s="1" customFormat="1" ht="16.5" thickBot="1" x14ac:dyDescent="0.3">
      <c r="A115" s="105"/>
      <c r="B115" s="106"/>
      <c r="C115" s="96"/>
      <c r="D115" s="107"/>
      <c r="E115" s="214"/>
      <c r="F115" s="96"/>
      <c r="G115" s="155"/>
    </row>
    <row r="116" spans="1:7" ht="21" customHeight="1" thickBot="1" x14ac:dyDescent="0.3">
      <c r="A116" s="108" t="s">
        <v>101</v>
      </c>
      <c r="B116" s="94" t="s">
        <v>102</v>
      </c>
      <c r="C116" s="433" t="s">
        <v>12</v>
      </c>
      <c r="D116" s="434"/>
      <c r="E116" s="215"/>
      <c r="F116" s="109">
        <f>SUM(F46:F112)</f>
        <v>0</v>
      </c>
    </row>
    <row r="117" spans="1:7" ht="13.5" customHeight="1" x14ac:dyDescent="0.25">
      <c r="A117" s="18"/>
      <c r="B117" s="39"/>
      <c r="C117" s="38"/>
      <c r="D117" s="38"/>
      <c r="E117" s="200"/>
      <c r="F117" s="38"/>
    </row>
  </sheetData>
  <mergeCells count="3">
    <mergeCell ref="A5:F25"/>
    <mergeCell ref="A26:F45"/>
    <mergeCell ref="C116:D116"/>
  </mergeCells>
  <phoneticPr fontId="47" type="noConversion"/>
  <conditionalFormatting sqref="F117:F65559 F1:F48 F87:F89 F84 F113 F91:F110">
    <cfRule type="cellIs" dxfId="276" priority="120" stopIfTrue="1" operator="equal">
      <formula>0</formula>
    </cfRule>
  </conditionalFormatting>
  <conditionalFormatting sqref="F112">
    <cfRule type="cellIs" dxfId="275" priority="111" stopIfTrue="1" operator="equal">
      <formula>0</formula>
    </cfRule>
  </conditionalFormatting>
  <conditionalFormatting sqref="F115:F116">
    <cfRule type="cellIs" dxfId="274" priority="116" stopIfTrue="1" operator="equal">
      <formula>0</formula>
    </cfRule>
  </conditionalFormatting>
  <conditionalFormatting sqref="F112">
    <cfRule type="cellIs" dxfId="273" priority="115" stopIfTrue="1" operator="equal">
      <formula>0</formula>
    </cfRule>
  </conditionalFormatting>
  <conditionalFormatting sqref="F112">
    <cfRule type="cellIs" dxfId="272" priority="114" stopIfTrue="1" operator="equal">
      <formula>0</formula>
    </cfRule>
  </conditionalFormatting>
  <conditionalFormatting sqref="F112">
    <cfRule type="cellIs" dxfId="271" priority="113" stopIfTrue="1" operator="equal">
      <formula>0</formula>
    </cfRule>
  </conditionalFormatting>
  <conditionalFormatting sqref="F112">
    <cfRule type="cellIs" dxfId="270" priority="112" stopIfTrue="1" operator="equal">
      <formula>0</formula>
    </cfRule>
  </conditionalFormatting>
  <conditionalFormatting sqref="F90">
    <cfRule type="cellIs" dxfId="269" priority="69" stopIfTrue="1" operator="equal">
      <formula>0</formula>
    </cfRule>
  </conditionalFormatting>
  <conditionalFormatting sqref="F60:F62 F72">
    <cfRule type="cellIs" dxfId="268" priority="58" stopIfTrue="1" operator="equal">
      <formula>0</formula>
    </cfRule>
  </conditionalFormatting>
  <conditionalFormatting sqref="F53">
    <cfRule type="cellIs" dxfId="267" priority="45" stopIfTrue="1" operator="equal">
      <formula>0</formula>
    </cfRule>
  </conditionalFormatting>
  <conditionalFormatting sqref="F59">
    <cfRule type="cellIs" dxfId="266" priority="56" stopIfTrue="1" operator="equal">
      <formula>0</formula>
    </cfRule>
  </conditionalFormatting>
  <conditionalFormatting sqref="F55">
    <cfRule type="cellIs" dxfId="265" priority="43" stopIfTrue="1" operator="equal">
      <formula>0</formula>
    </cfRule>
  </conditionalFormatting>
  <conditionalFormatting sqref="F51:F52">
    <cfRule type="cellIs" dxfId="264" priority="44" stopIfTrue="1" operator="equal">
      <formula>0</formula>
    </cfRule>
  </conditionalFormatting>
  <conditionalFormatting sqref="F85">
    <cfRule type="cellIs" dxfId="263" priority="32" stopIfTrue="1" operator="equal">
      <formula>0</formula>
    </cfRule>
  </conditionalFormatting>
  <conditionalFormatting sqref="F86">
    <cfRule type="cellIs" dxfId="262" priority="30" stopIfTrue="1" operator="equal">
      <formula>0</formula>
    </cfRule>
  </conditionalFormatting>
  <conditionalFormatting sqref="F56">
    <cfRule type="cellIs" dxfId="261" priority="26" stopIfTrue="1" operator="equal">
      <formula>0</formula>
    </cfRule>
  </conditionalFormatting>
  <conditionalFormatting sqref="F54">
    <cfRule type="cellIs" dxfId="260" priority="25" stopIfTrue="1" operator="equal">
      <formula>0</formula>
    </cfRule>
  </conditionalFormatting>
  <conditionalFormatting sqref="F57:F58">
    <cfRule type="cellIs" dxfId="259" priority="21" stopIfTrue="1" operator="equal">
      <formula>0</formula>
    </cfRule>
  </conditionalFormatting>
  <conditionalFormatting sqref="F65">
    <cfRule type="cellIs" dxfId="258" priority="15" stopIfTrue="1" operator="equal">
      <formula>0</formula>
    </cfRule>
  </conditionalFormatting>
  <conditionalFormatting sqref="F71">
    <cfRule type="cellIs" dxfId="257" priority="16" stopIfTrue="1" operator="equal">
      <formula>0</formula>
    </cfRule>
  </conditionalFormatting>
  <conditionalFormatting sqref="F67">
    <cfRule type="cellIs" dxfId="256" priority="13" stopIfTrue="1" operator="equal">
      <formula>0</formula>
    </cfRule>
  </conditionalFormatting>
  <conditionalFormatting sqref="F63:F64">
    <cfRule type="cellIs" dxfId="255" priority="14" stopIfTrue="1" operator="equal">
      <formula>0</formula>
    </cfRule>
  </conditionalFormatting>
  <conditionalFormatting sqref="F68">
    <cfRule type="cellIs" dxfId="254" priority="12" stopIfTrue="1" operator="equal">
      <formula>0</formula>
    </cfRule>
  </conditionalFormatting>
  <conditionalFormatting sqref="F66">
    <cfRule type="cellIs" dxfId="253" priority="11" stopIfTrue="1" operator="equal">
      <formula>0</formula>
    </cfRule>
  </conditionalFormatting>
  <conditionalFormatting sqref="F69:F70">
    <cfRule type="cellIs" dxfId="252" priority="10" stopIfTrue="1" operator="equal">
      <formula>0</formula>
    </cfRule>
  </conditionalFormatting>
  <conditionalFormatting sqref="F77">
    <cfRule type="cellIs" dxfId="251" priority="8" stopIfTrue="1" operator="equal">
      <formula>0</formula>
    </cfRule>
  </conditionalFormatting>
  <conditionalFormatting sqref="F83">
    <cfRule type="cellIs" dxfId="250" priority="9" stopIfTrue="1" operator="equal">
      <formula>0</formula>
    </cfRule>
  </conditionalFormatting>
  <conditionalFormatting sqref="F79">
    <cfRule type="cellIs" dxfId="249" priority="6" stopIfTrue="1" operator="equal">
      <formula>0</formula>
    </cfRule>
  </conditionalFormatting>
  <conditionalFormatting sqref="F75:F76">
    <cfRule type="cellIs" dxfId="248" priority="7" stopIfTrue="1" operator="equal">
      <formula>0</formula>
    </cfRule>
  </conditionalFormatting>
  <conditionalFormatting sqref="F80">
    <cfRule type="cellIs" dxfId="247" priority="5" stopIfTrue="1" operator="equal">
      <formula>0</formula>
    </cfRule>
  </conditionalFormatting>
  <conditionalFormatting sqref="F78">
    <cfRule type="cellIs" dxfId="246" priority="4" stopIfTrue="1" operator="equal">
      <formula>0</formula>
    </cfRule>
  </conditionalFormatting>
  <conditionalFormatting sqref="F81:F82">
    <cfRule type="cellIs" dxfId="245" priority="3" stopIfTrue="1" operator="equal">
      <formula>0</formula>
    </cfRule>
  </conditionalFormatting>
  <conditionalFormatting sqref="F111">
    <cfRule type="cellIs" dxfId="244" priority="2" stopIfTrue="1" operator="equal">
      <formula>0</formula>
    </cfRule>
  </conditionalFormatting>
  <conditionalFormatting sqref="F114">
    <cfRule type="cellIs" dxfId="243"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2" manualBreakCount="2">
    <brk id="44" max="5" man="1"/>
    <brk id="81" max="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33"/>
  <sheetViews>
    <sheetView view="pageBreakPreview" topLeftCell="A21" zoomScaleNormal="100" zoomScaleSheetLayoutView="100" workbookViewId="0">
      <selection activeCell="E37" sqref="E37"/>
    </sheetView>
  </sheetViews>
  <sheetFormatPr defaultRowHeight="15" x14ac:dyDescent="0.2"/>
  <cols>
    <col min="1" max="1" width="7.85546875" style="55" bestFit="1" customWidth="1"/>
    <col min="2" max="2" width="53.140625" style="54" customWidth="1"/>
    <col min="3" max="3" width="9.42578125" style="52" customWidth="1"/>
    <col min="4" max="4" width="5.5703125" style="53" customWidth="1"/>
    <col min="5" max="5" width="12.28515625" style="52" customWidth="1"/>
    <col min="6" max="6" width="16.28515625" style="52" customWidth="1"/>
    <col min="7" max="7" width="70.42578125" style="158" customWidth="1"/>
    <col min="8" max="255" width="9.140625" style="36"/>
    <col min="256" max="256" width="7.85546875" style="36" bestFit="1" customWidth="1"/>
    <col min="257" max="257" width="53.140625" style="36" customWidth="1"/>
    <col min="258" max="258" width="9.42578125" style="36" customWidth="1"/>
    <col min="259" max="259" width="5.5703125" style="36" customWidth="1"/>
    <col min="260" max="260" width="12.28515625" style="36" customWidth="1"/>
    <col min="261" max="261" width="16.28515625" style="36" customWidth="1"/>
    <col min="262" max="511" width="9.140625" style="36"/>
    <col min="512" max="512" width="7.85546875" style="36" bestFit="1" customWidth="1"/>
    <col min="513" max="513" width="53.140625" style="36" customWidth="1"/>
    <col min="514" max="514" width="9.42578125" style="36" customWidth="1"/>
    <col min="515" max="515" width="5.5703125" style="36" customWidth="1"/>
    <col min="516" max="516" width="12.28515625" style="36" customWidth="1"/>
    <col min="517" max="517" width="16.28515625" style="36" customWidth="1"/>
    <col min="518" max="767" width="9.140625" style="36"/>
    <col min="768" max="768" width="7.85546875" style="36" bestFit="1" customWidth="1"/>
    <col min="769" max="769" width="53.140625" style="36" customWidth="1"/>
    <col min="770" max="770" width="9.42578125" style="36" customWidth="1"/>
    <col min="771" max="771" width="5.5703125" style="36" customWidth="1"/>
    <col min="772" max="772" width="12.28515625" style="36" customWidth="1"/>
    <col min="773" max="773" width="16.28515625" style="36" customWidth="1"/>
    <col min="774" max="1023" width="9.140625" style="36"/>
    <col min="1024" max="1024" width="7.85546875" style="36" bestFit="1" customWidth="1"/>
    <col min="1025" max="1025" width="53.140625" style="36" customWidth="1"/>
    <col min="1026" max="1026" width="9.42578125" style="36" customWidth="1"/>
    <col min="1027" max="1027" width="5.5703125" style="36" customWidth="1"/>
    <col min="1028" max="1028" width="12.28515625" style="36" customWidth="1"/>
    <col min="1029" max="1029" width="16.28515625" style="36" customWidth="1"/>
    <col min="1030" max="1279" width="9.140625" style="36"/>
    <col min="1280" max="1280" width="7.85546875" style="36" bestFit="1" customWidth="1"/>
    <col min="1281" max="1281" width="53.140625" style="36" customWidth="1"/>
    <col min="1282" max="1282" width="9.42578125" style="36" customWidth="1"/>
    <col min="1283" max="1283" width="5.5703125" style="36" customWidth="1"/>
    <col min="1284" max="1284" width="12.28515625" style="36" customWidth="1"/>
    <col min="1285" max="1285" width="16.28515625" style="36" customWidth="1"/>
    <col min="1286" max="1535" width="9.140625" style="36"/>
    <col min="1536" max="1536" width="7.85546875" style="36" bestFit="1" customWidth="1"/>
    <col min="1537" max="1537" width="53.140625" style="36" customWidth="1"/>
    <col min="1538" max="1538" width="9.42578125" style="36" customWidth="1"/>
    <col min="1539" max="1539" width="5.5703125" style="36" customWidth="1"/>
    <col min="1540" max="1540" width="12.28515625" style="36" customWidth="1"/>
    <col min="1541" max="1541" width="16.28515625" style="36" customWidth="1"/>
    <col min="1542" max="1791" width="9.140625" style="36"/>
    <col min="1792" max="1792" width="7.85546875" style="36" bestFit="1" customWidth="1"/>
    <col min="1793" max="1793" width="53.140625" style="36" customWidth="1"/>
    <col min="1794" max="1794" width="9.42578125" style="36" customWidth="1"/>
    <col min="1795" max="1795" width="5.5703125" style="36" customWidth="1"/>
    <col min="1796" max="1796" width="12.28515625" style="36" customWidth="1"/>
    <col min="1797" max="1797" width="16.28515625" style="36" customWidth="1"/>
    <col min="1798" max="2047" width="9.140625" style="36"/>
    <col min="2048" max="2048" width="7.85546875" style="36" bestFit="1" customWidth="1"/>
    <col min="2049" max="2049" width="53.140625" style="36" customWidth="1"/>
    <col min="2050" max="2050" width="9.42578125" style="36" customWidth="1"/>
    <col min="2051" max="2051" width="5.5703125" style="36" customWidth="1"/>
    <col min="2052" max="2052" width="12.28515625" style="36" customWidth="1"/>
    <col min="2053" max="2053" width="16.28515625" style="36" customWidth="1"/>
    <col min="2054" max="2303" width="9.140625" style="36"/>
    <col min="2304" max="2304" width="7.85546875" style="36" bestFit="1" customWidth="1"/>
    <col min="2305" max="2305" width="53.140625" style="36" customWidth="1"/>
    <col min="2306" max="2306" width="9.42578125" style="36" customWidth="1"/>
    <col min="2307" max="2307" width="5.5703125" style="36" customWidth="1"/>
    <col min="2308" max="2308" width="12.28515625" style="36" customWidth="1"/>
    <col min="2309" max="2309" width="16.28515625" style="36" customWidth="1"/>
    <col min="2310" max="2559" width="9.140625" style="36"/>
    <col min="2560" max="2560" width="7.85546875" style="36" bestFit="1" customWidth="1"/>
    <col min="2561" max="2561" width="53.140625" style="36" customWidth="1"/>
    <col min="2562" max="2562" width="9.42578125" style="36" customWidth="1"/>
    <col min="2563" max="2563" width="5.5703125" style="36" customWidth="1"/>
    <col min="2564" max="2564" width="12.28515625" style="36" customWidth="1"/>
    <col min="2565" max="2565" width="16.28515625" style="36" customWidth="1"/>
    <col min="2566" max="2815" width="9.140625" style="36"/>
    <col min="2816" max="2816" width="7.85546875" style="36" bestFit="1" customWidth="1"/>
    <col min="2817" max="2817" width="53.140625" style="36" customWidth="1"/>
    <col min="2818" max="2818" width="9.42578125" style="36" customWidth="1"/>
    <col min="2819" max="2819" width="5.5703125" style="36" customWidth="1"/>
    <col min="2820" max="2820" width="12.28515625" style="36" customWidth="1"/>
    <col min="2821" max="2821" width="16.28515625" style="36" customWidth="1"/>
    <col min="2822" max="3071" width="9.140625" style="36"/>
    <col min="3072" max="3072" width="7.85546875" style="36" bestFit="1" customWidth="1"/>
    <col min="3073" max="3073" width="53.140625" style="36" customWidth="1"/>
    <col min="3074" max="3074" width="9.42578125" style="36" customWidth="1"/>
    <col min="3075" max="3075" width="5.5703125" style="36" customWidth="1"/>
    <col min="3076" max="3076" width="12.28515625" style="36" customWidth="1"/>
    <col min="3077" max="3077" width="16.28515625" style="36" customWidth="1"/>
    <col min="3078" max="3327" width="9.140625" style="36"/>
    <col min="3328" max="3328" width="7.85546875" style="36" bestFit="1" customWidth="1"/>
    <col min="3329" max="3329" width="53.140625" style="36" customWidth="1"/>
    <col min="3330" max="3330" width="9.42578125" style="36" customWidth="1"/>
    <col min="3331" max="3331" width="5.5703125" style="36" customWidth="1"/>
    <col min="3332" max="3332" width="12.28515625" style="36" customWidth="1"/>
    <col min="3333" max="3333" width="16.28515625" style="36" customWidth="1"/>
    <col min="3334" max="3583" width="9.140625" style="36"/>
    <col min="3584" max="3584" width="7.85546875" style="36" bestFit="1" customWidth="1"/>
    <col min="3585" max="3585" width="53.140625" style="36" customWidth="1"/>
    <col min="3586" max="3586" width="9.42578125" style="36" customWidth="1"/>
    <col min="3587" max="3587" width="5.5703125" style="36" customWidth="1"/>
    <col min="3588" max="3588" width="12.28515625" style="36" customWidth="1"/>
    <col min="3589" max="3589" width="16.28515625" style="36" customWidth="1"/>
    <col min="3590" max="3839" width="9.140625" style="36"/>
    <col min="3840" max="3840" width="7.85546875" style="36" bestFit="1" customWidth="1"/>
    <col min="3841" max="3841" width="53.140625" style="36" customWidth="1"/>
    <col min="3842" max="3842" width="9.42578125" style="36" customWidth="1"/>
    <col min="3843" max="3843" width="5.5703125" style="36" customWidth="1"/>
    <col min="3844" max="3844" width="12.28515625" style="36" customWidth="1"/>
    <col min="3845" max="3845" width="16.28515625" style="36" customWidth="1"/>
    <col min="3846" max="4095" width="9.140625" style="36"/>
    <col min="4096" max="4096" width="7.85546875" style="36" bestFit="1" customWidth="1"/>
    <col min="4097" max="4097" width="53.140625" style="36" customWidth="1"/>
    <col min="4098" max="4098" width="9.42578125" style="36" customWidth="1"/>
    <col min="4099" max="4099" width="5.5703125" style="36" customWidth="1"/>
    <col min="4100" max="4100" width="12.28515625" style="36" customWidth="1"/>
    <col min="4101" max="4101" width="16.28515625" style="36" customWidth="1"/>
    <col min="4102" max="4351" width="9.140625" style="36"/>
    <col min="4352" max="4352" width="7.85546875" style="36" bestFit="1" customWidth="1"/>
    <col min="4353" max="4353" width="53.140625" style="36" customWidth="1"/>
    <col min="4354" max="4354" width="9.42578125" style="36" customWidth="1"/>
    <col min="4355" max="4355" width="5.5703125" style="36" customWidth="1"/>
    <col min="4356" max="4356" width="12.28515625" style="36" customWidth="1"/>
    <col min="4357" max="4357" width="16.28515625" style="36" customWidth="1"/>
    <col min="4358" max="4607" width="9.140625" style="36"/>
    <col min="4608" max="4608" width="7.85546875" style="36" bestFit="1" customWidth="1"/>
    <col min="4609" max="4609" width="53.140625" style="36" customWidth="1"/>
    <col min="4610" max="4610" width="9.42578125" style="36" customWidth="1"/>
    <col min="4611" max="4611" width="5.5703125" style="36" customWidth="1"/>
    <col min="4612" max="4612" width="12.28515625" style="36" customWidth="1"/>
    <col min="4613" max="4613" width="16.28515625" style="36" customWidth="1"/>
    <col min="4614" max="4863" width="9.140625" style="36"/>
    <col min="4864" max="4864" width="7.85546875" style="36" bestFit="1" customWidth="1"/>
    <col min="4865" max="4865" width="53.140625" style="36" customWidth="1"/>
    <col min="4866" max="4866" width="9.42578125" style="36" customWidth="1"/>
    <col min="4867" max="4867" width="5.5703125" style="36" customWidth="1"/>
    <col min="4868" max="4868" width="12.28515625" style="36" customWidth="1"/>
    <col min="4869" max="4869" width="16.28515625" style="36" customWidth="1"/>
    <col min="4870" max="5119" width="9.140625" style="36"/>
    <col min="5120" max="5120" width="7.85546875" style="36" bestFit="1" customWidth="1"/>
    <col min="5121" max="5121" width="53.140625" style="36" customWidth="1"/>
    <col min="5122" max="5122" width="9.42578125" style="36" customWidth="1"/>
    <col min="5123" max="5123" width="5.5703125" style="36" customWidth="1"/>
    <col min="5124" max="5124" width="12.28515625" style="36" customWidth="1"/>
    <col min="5125" max="5125" width="16.28515625" style="36" customWidth="1"/>
    <col min="5126" max="5375" width="9.140625" style="36"/>
    <col min="5376" max="5376" width="7.85546875" style="36" bestFit="1" customWidth="1"/>
    <col min="5377" max="5377" width="53.140625" style="36" customWidth="1"/>
    <col min="5378" max="5378" width="9.42578125" style="36" customWidth="1"/>
    <col min="5379" max="5379" width="5.5703125" style="36" customWidth="1"/>
    <col min="5380" max="5380" width="12.28515625" style="36" customWidth="1"/>
    <col min="5381" max="5381" width="16.28515625" style="36" customWidth="1"/>
    <col min="5382" max="5631" width="9.140625" style="36"/>
    <col min="5632" max="5632" width="7.85546875" style="36" bestFit="1" customWidth="1"/>
    <col min="5633" max="5633" width="53.140625" style="36" customWidth="1"/>
    <col min="5634" max="5634" width="9.42578125" style="36" customWidth="1"/>
    <col min="5635" max="5635" width="5.5703125" style="36" customWidth="1"/>
    <col min="5636" max="5636" width="12.28515625" style="36" customWidth="1"/>
    <col min="5637" max="5637" width="16.28515625" style="36" customWidth="1"/>
    <col min="5638" max="5887" width="9.140625" style="36"/>
    <col min="5888" max="5888" width="7.85546875" style="36" bestFit="1" customWidth="1"/>
    <col min="5889" max="5889" width="53.140625" style="36" customWidth="1"/>
    <col min="5890" max="5890" width="9.42578125" style="36" customWidth="1"/>
    <col min="5891" max="5891" width="5.5703125" style="36" customWidth="1"/>
    <col min="5892" max="5892" width="12.28515625" style="36" customWidth="1"/>
    <col min="5893" max="5893" width="16.28515625" style="36" customWidth="1"/>
    <col min="5894" max="6143" width="9.140625" style="36"/>
    <col min="6144" max="6144" width="7.85546875" style="36" bestFit="1" customWidth="1"/>
    <col min="6145" max="6145" width="53.140625" style="36" customWidth="1"/>
    <col min="6146" max="6146" width="9.42578125" style="36" customWidth="1"/>
    <col min="6147" max="6147" width="5.5703125" style="36" customWidth="1"/>
    <col min="6148" max="6148" width="12.28515625" style="36" customWidth="1"/>
    <col min="6149" max="6149" width="16.28515625" style="36" customWidth="1"/>
    <col min="6150" max="6399" width="9.140625" style="36"/>
    <col min="6400" max="6400" width="7.85546875" style="36" bestFit="1" customWidth="1"/>
    <col min="6401" max="6401" width="53.140625" style="36" customWidth="1"/>
    <col min="6402" max="6402" width="9.42578125" style="36" customWidth="1"/>
    <col min="6403" max="6403" width="5.5703125" style="36" customWidth="1"/>
    <col min="6404" max="6404" width="12.28515625" style="36" customWidth="1"/>
    <col min="6405" max="6405" width="16.28515625" style="36" customWidth="1"/>
    <col min="6406" max="6655" width="9.140625" style="36"/>
    <col min="6656" max="6656" width="7.85546875" style="36" bestFit="1" customWidth="1"/>
    <col min="6657" max="6657" width="53.140625" style="36" customWidth="1"/>
    <col min="6658" max="6658" width="9.42578125" style="36" customWidth="1"/>
    <col min="6659" max="6659" width="5.5703125" style="36" customWidth="1"/>
    <col min="6660" max="6660" width="12.28515625" style="36" customWidth="1"/>
    <col min="6661" max="6661" width="16.28515625" style="36" customWidth="1"/>
    <col min="6662" max="6911" width="9.140625" style="36"/>
    <col min="6912" max="6912" width="7.85546875" style="36" bestFit="1" customWidth="1"/>
    <col min="6913" max="6913" width="53.140625" style="36" customWidth="1"/>
    <col min="6914" max="6914" width="9.42578125" style="36" customWidth="1"/>
    <col min="6915" max="6915" width="5.5703125" style="36" customWidth="1"/>
    <col min="6916" max="6916" width="12.28515625" style="36" customWidth="1"/>
    <col min="6917" max="6917" width="16.28515625" style="36" customWidth="1"/>
    <col min="6918" max="7167" width="9.140625" style="36"/>
    <col min="7168" max="7168" width="7.85546875" style="36" bestFit="1" customWidth="1"/>
    <col min="7169" max="7169" width="53.140625" style="36" customWidth="1"/>
    <col min="7170" max="7170" width="9.42578125" style="36" customWidth="1"/>
    <col min="7171" max="7171" width="5.5703125" style="36" customWidth="1"/>
    <col min="7172" max="7172" width="12.28515625" style="36" customWidth="1"/>
    <col min="7173" max="7173" width="16.28515625" style="36" customWidth="1"/>
    <col min="7174" max="7423" width="9.140625" style="36"/>
    <col min="7424" max="7424" width="7.85546875" style="36" bestFit="1" customWidth="1"/>
    <col min="7425" max="7425" width="53.140625" style="36" customWidth="1"/>
    <col min="7426" max="7426" width="9.42578125" style="36" customWidth="1"/>
    <col min="7427" max="7427" width="5.5703125" style="36" customWidth="1"/>
    <col min="7428" max="7428" width="12.28515625" style="36" customWidth="1"/>
    <col min="7429" max="7429" width="16.28515625" style="36" customWidth="1"/>
    <col min="7430" max="7679" width="9.140625" style="36"/>
    <col min="7680" max="7680" width="7.85546875" style="36" bestFit="1" customWidth="1"/>
    <col min="7681" max="7681" width="53.140625" style="36" customWidth="1"/>
    <col min="7682" max="7682" width="9.42578125" style="36" customWidth="1"/>
    <col min="7683" max="7683" width="5.5703125" style="36" customWidth="1"/>
    <col min="7684" max="7684" width="12.28515625" style="36" customWidth="1"/>
    <col min="7685" max="7685" width="16.28515625" style="36" customWidth="1"/>
    <col min="7686" max="7935" width="9.140625" style="36"/>
    <col min="7936" max="7936" width="7.85546875" style="36" bestFit="1" customWidth="1"/>
    <col min="7937" max="7937" width="53.140625" style="36" customWidth="1"/>
    <col min="7938" max="7938" width="9.42578125" style="36" customWidth="1"/>
    <col min="7939" max="7939" width="5.5703125" style="36" customWidth="1"/>
    <col min="7940" max="7940" width="12.28515625" style="36" customWidth="1"/>
    <col min="7941" max="7941" width="16.28515625" style="36" customWidth="1"/>
    <col min="7942" max="8191" width="9.140625" style="36"/>
    <col min="8192" max="8192" width="7.85546875" style="36" bestFit="1" customWidth="1"/>
    <col min="8193" max="8193" width="53.140625" style="36" customWidth="1"/>
    <col min="8194" max="8194" width="9.42578125" style="36" customWidth="1"/>
    <col min="8195" max="8195" width="5.5703125" style="36" customWidth="1"/>
    <col min="8196" max="8196" width="12.28515625" style="36" customWidth="1"/>
    <col min="8197" max="8197" width="16.28515625" style="36" customWidth="1"/>
    <col min="8198" max="8447" width="9.140625" style="36"/>
    <col min="8448" max="8448" width="7.85546875" style="36" bestFit="1" customWidth="1"/>
    <col min="8449" max="8449" width="53.140625" style="36" customWidth="1"/>
    <col min="8450" max="8450" width="9.42578125" style="36" customWidth="1"/>
    <col min="8451" max="8451" width="5.5703125" style="36" customWidth="1"/>
    <col min="8452" max="8452" width="12.28515625" style="36" customWidth="1"/>
    <col min="8453" max="8453" width="16.28515625" style="36" customWidth="1"/>
    <col min="8454" max="8703" width="9.140625" style="36"/>
    <col min="8704" max="8704" width="7.85546875" style="36" bestFit="1" customWidth="1"/>
    <col min="8705" max="8705" width="53.140625" style="36" customWidth="1"/>
    <col min="8706" max="8706" width="9.42578125" style="36" customWidth="1"/>
    <col min="8707" max="8707" width="5.5703125" style="36" customWidth="1"/>
    <col min="8708" max="8708" width="12.28515625" style="36" customWidth="1"/>
    <col min="8709" max="8709" width="16.28515625" style="36" customWidth="1"/>
    <col min="8710" max="8959" width="9.140625" style="36"/>
    <col min="8960" max="8960" width="7.85546875" style="36" bestFit="1" customWidth="1"/>
    <col min="8961" max="8961" width="53.140625" style="36" customWidth="1"/>
    <col min="8962" max="8962" width="9.42578125" style="36" customWidth="1"/>
    <col min="8963" max="8963" width="5.5703125" style="36" customWidth="1"/>
    <col min="8964" max="8964" width="12.28515625" style="36" customWidth="1"/>
    <col min="8965" max="8965" width="16.28515625" style="36" customWidth="1"/>
    <col min="8966" max="9215" width="9.140625" style="36"/>
    <col min="9216" max="9216" width="7.85546875" style="36" bestFit="1" customWidth="1"/>
    <col min="9217" max="9217" width="53.140625" style="36" customWidth="1"/>
    <col min="9218" max="9218" width="9.42578125" style="36" customWidth="1"/>
    <col min="9219" max="9219" width="5.5703125" style="36" customWidth="1"/>
    <col min="9220" max="9220" width="12.28515625" style="36" customWidth="1"/>
    <col min="9221" max="9221" width="16.28515625" style="36" customWidth="1"/>
    <col min="9222" max="9471" width="9.140625" style="36"/>
    <col min="9472" max="9472" width="7.85546875" style="36" bestFit="1" customWidth="1"/>
    <col min="9473" max="9473" width="53.140625" style="36" customWidth="1"/>
    <col min="9474" max="9474" width="9.42578125" style="36" customWidth="1"/>
    <col min="9475" max="9475" width="5.5703125" style="36" customWidth="1"/>
    <col min="9476" max="9476" width="12.28515625" style="36" customWidth="1"/>
    <col min="9477" max="9477" width="16.28515625" style="36" customWidth="1"/>
    <col min="9478" max="9727" width="9.140625" style="36"/>
    <col min="9728" max="9728" width="7.85546875" style="36" bestFit="1" customWidth="1"/>
    <col min="9729" max="9729" width="53.140625" style="36" customWidth="1"/>
    <col min="9730" max="9730" width="9.42578125" style="36" customWidth="1"/>
    <col min="9731" max="9731" width="5.5703125" style="36" customWidth="1"/>
    <col min="9732" max="9732" width="12.28515625" style="36" customWidth="1"/>
    <col min="9733" max="9733" width="16.28515625" style="36" customWidth="1"/>
    <col min="9734" max="9983" width="9.140625" style="36"/>
    <col min="9984" max="9984" width="7.85546875" style="36" bestFit="1" customWidth="1"/>
    <col min="9985" max="9985" width="53.140625" style="36" customWidth="1"/>
    <col min="9986" max="9986" width="9.42578125" style="36" customWidth="1"/>
    <col min="9987" max="9987" width="5.5703125" style="36" customWidth="1"/>
    <col min="9988" max="9988" width="12.28515625" style="36" customWidth="1"/>
    <col min="9989" max="9989" width="16.28515625" style="36" customWidth="1"/>
    <col min="9990" max="10239" width="9.140625" style="36"/>
    <col min="10240" max="10240" width="7.85546875" style="36" bestFit="1" customWidth="1"/>
    <col min="10241" max="10241" width="53.140625" style="36" customWidth="1"/>
    <col min="10242" max="10242" width="9.42578125" style="36" customWidth="1"/>
    <col min="10243" max="10243" width="5.5703125" style="36" customWidth="1"/>
    <col min="10244" max="10244" width="12.28515625" style="36" customWidth="1"/>
    <col min="10245" max="10245" width="16.28515625" style="36" customWidth="1"/>
    <col min="10246" max="10495" width="9.140625" style="36"/>
    <col min="10496" max="10496" width="7.85546875" style="36" bestFit="1" customWidth="1"/>
    <col min="10497" max="10497" width="53.140625" style="36" customWidth="1"/>
    <col min="10498" max="10498" width="9.42578125" style="36" customWidth="1"/>
    <col min="10499" max="10499" width="5.5703125" style="36" customWidth="1"/>
    <col min="10500" max="10500" width="12.28515625" style="36" customWidth="1"/>
    <col min="10501" max="10501" width="16.28515625" style="36" customWidth="1"/>
    <col min="10502" max="10751" width="9.140625" style="36"/>
    <col min="10752" max="10752" width="7.85546875" style="36" bestFit="1" customWidth="1"/>
    <col min="10753" max="10753" width="53.140625" style="36" customWidth="1"/>
    <col min="10754" max="10754" width="9.42578125" style="36" customWidth="1"/>
    <col min="10755" max="10755" width="5.5703125" style="36" customWidth="1"/>
    <col min="10756" max="10756" width="12.28515625" style="36" customWidth="1"/>
    <col min="10757" max="10757" width="16.28515625" style="36" customWidth="1"/>
    <col min="10758" max="11007" width="9.140625" style="36"/>
    <col min="11008" max="11008" width="7.85546875" style="36" bestFit="1" customWidth="1"/>
    <col min="11009" max="11009" width="53.140625" style="36" customWidth="1"/>
    <col min="11010" max="11010" width="9.42578125" style="36" customWidth="1"/>
    <col min="11011" max="11011" width="5.5703125" style="36" customWidth="1"/>
    <col min="11012" max="11012" width="12.28515625" style="36" customWidth="1"/>
    <col min="11013" max="11013" width="16.28515625" style="36" customWidth="1"/>
    <col min="11014" max="11263" width="9.140625" style="36"/>
    <col min="11264" max="11264" width="7.85546875" style="36" bestFit="1" customWidth="1"/>
    <col min="11265" max="11265" width="53.140625" style="36" customWidth="1"/>
    <col min="11266" max="11266" width="9.42578125" style="36" customWidth="1"/>
    <col min="11267" max="11267" width="5.5703125" style="36" customWidth="1"/>
    <col min="11268" max="11268" width="12.28515625" style="36" customWidth="1"/>
    <col min="11269" max="11269" width="16.28515625" style="36" customWidth="1"/>
    <col min="11270" max="11519" width="9.140625" style="36"/>
    <col min="11520" max="11520" width="7.85546875" style="36" bestFit="1" customWidth="1"/>
    <col min="11521" max="11521" width="53.140625" style="36" customWidth="1"/>
    <col min="11522" max="11522" width="9.42578125" style="36" customWidth="1"/>
    <col min="11523" max="11523" width="5.5703125" style="36" customWidth="1"/>
    <col min="11524" max="11524" width="12.28515625" style="36" customWidth="1"/>
    <col min="11525" max="11525" width="16.28515625" style="36" customWidth="1"/>
    <col min="11526" max="11775" width="9.140625" style="36"/>
    <col min="11776" max="11776" width="7.85546875" style="36" bestFit="1" customWidth="1"/>
    <col min="11777" max="11777" width="53.140625" style="36" customWidth="1"/>
    <col min="11778" max="11778" width="9.42578125" style="36" customWidth="1"/>
    <col min="11779" max="11779" width="5.5703125" style="36" customWidth="1"/>
    <col min="11780" max="11780" width="12.28515625" style="36" customWidth="1"/>
    <col min="11781" max="11781" width="16.28515625" style="36" customWidth="1"/>
    <col min="11782" max="12031" width="9.140625" style="36"/>
    <col min="12032" max="12032" width="7.85546875" style="36" bestFit="1" customWidth="1"/>
    <col min="12033" max="12033" width="53.140625" style="36" customWidth="1"/>
    <col min="12034" max="12034" width="9.42578125" style="36" customWidth="1"/>
    <col min="12035" max="12035" width="5.5703125" style="36" customWidth="1"/>
    <col min="12036" max="12036" width="12.28515625" style="36" customWidth="1"/>
    <col min="12037" max="12037" width="16.28515625" style="36" customWidth="1"/>
    <col min="12038" max="12287" width="9.140625" style="36"/>
    <col min="12288" max="12288" width="7.85546875" style="36" bestFit="1" customWidth="1"/>
    <col min="12289" max="12289" width="53.140625" style="36" customWidth="1"/>
    <col min="12290" max="12290" width="9.42578125" style="36" customWidth="1"/>
    <col min="12291" max="12291" width="5.5703125" style="36" customWidth="1"/>
    <col min="12292" max="12292" width="12.28515625" style="36" customWidth="1"/>
    <col min="12293" max="12293" width="16.28515625" style="36" customWidth="1"/>
    <col min="12294" max="12543" width="9.140625" style="36"/>
    <col min="12544" max="12544" width="7.85546875" style="36" bestFit="1" customWidth="1"/>
    <col min="12545" max="12545" width="53.140625" style="36" customWidth="1"/>
    <col min="12546" max="12546" width="9.42578125" style="36" customWidth="1"/>
    <col min="12547" max="12547" width="5.5703125" style="36" customWidth="1"/>
    <col min="12548" max="12548" width="12.28515625" style="36" customWidth="1"/>
    <col min="12549" max="12549" width="16.28515625" style="36" customWidth="1"/>
    <col min="12550" max="12799" width="9.140625" style="36"/>
    <col min="12800" max="12800" width="7.85546875" style="36" bestFit="1" customWidth="1"/>
    <col min="12801" max="12801" width="53.140625" style="36" customWidth="1"/>
    <col min="12802" max="12802" width="9.42578125" style="36" customWidth="1"/>
    <col min="12803" max="12803" width="5.5703125" style="36" customWidth="1"/>
    <col min="12804" max="12804" width="12.28515625" style="36" customWidth="1"/>
    <col min="12805" max="12805" width="16.28515625" style="36" customWidth="1"/>
    <col min="12806" max="13055" width="9.140625" style="36"/>
    <col min="13056" max="13056" width="7.85546875" style="36" bestFit="1" customWidth="1"/>
    <col min="13057" max="13057" width="53.140625" style="36" customWidth="1"/>
    <col min="13058" max="13058" width="9.42578125" style="36" customWidth="1"/>
    <col min="13059" max="13059" width="5.5703125" style="36" customWidth="1"/>
    <col min="13060" max="13060" width="12.28515625" style="36" customWidth="1"/>
    <col min="13061" max="13061" width="16.28515625" style="36" customWidth="1"/>
    <col min="13062" max="13311" width="9.140625" style="36"/>
    <col min="13312" max="13312" width="7.85546875" style="36" bestFit="1" customWidth="1"/>
    <col min="13313" max="13313" width="53.140625" style="36" customWidth="1"/>
    <col min="13314" max="13314" width="9.42578125" style="36" customWidth="1"/>
    <col min="13315" max="13315" width="5.5703125" style="36" customWidth="1"/>
    <col min="13316" max="13316" width="12.28515625" style="36" customWidth="1"/>
    <col min="13317" max="13317" width="16.28515625" style="36" customWidth="1"/>
    <col min="13318" max="13567" width="9.140625" style="36"/>
    <col min="13568" max="13568" width="7.85546875" style="36" bestFit="1" customWidth="1"/>
    <col min="13569" max="13569" width="53.140625" style="36" customWidth="1"/>
    <col min="13570" max="13570" width="9.42578125" style="36" customWidth="1"/>
    <col min="13571" max="13571" width="5.5703125" style="36" customWidth="1"/>
    <col min="13572" max="13572" width="12.28515625" style="36" customWidth="1"/>
    <col min="13573" max="13573" width="16.28515625" style="36" customWidth="1"/>
    <col min="13574" max="13823" width="9.140625" style="36"/>
    <col min="13824" max="13824" width="7.85546875" style="36" bestFit="1" customWidth="1"/>
    <col min="13825" max="13825" width="53.140625" style="36" customWidth="1"/>
    <col min="13826" max="13826" width="9.42578125" style="36" customWidth="1"/>
    <col min="13827" max="13827" width="5.5703125" style="36" customWidth="1"/>
    <col min="13828" max="13828" width="12.28515625" style="36" customWidth="1"/>
    <col min="13829" max="13829" width="16.28515625" style="36" customWidth="1"/>
    <col min="13830" max="14079" width="9.140625" style="36"/>
    <col min="14080" max="14080" width="7.85546875" style="36" bestFit="1" customWidth="1"/>
    <col min="14081" max="14081" width="53.140625" style="36" customWidth="1"/>
    <col min="14082" max="14082" width="9.42578125" style="36" customWidth="1"/>
    <col min="14083" max="14083" width="5.5703125" style="36" customWidth="1"/>
    <col min="14084" max="14084" width="12.28515625" style="36" customWidth="1"/>
    <col min="14085" max="14085" width="16.28515625" style="36" customWidth="1"/>
    <col min="14086" max="14335" width="9.140625" style="36"/>
    <col min="14336" max="14336" width="7.85546875" style="36" bestFit="1" customWidth="1"/>
    <col min="14337" max="14337" width="53.140625" style="36" customWidth="1"/>
    <col min="14338" max="14338" width="9.42578125" style="36" customWidth="1"/>
    <col min="14339" max="14339" width="5.5703125" style="36" customWidth="1"/>
    <col min="14340" max="14340" width="12.28515625" style="36" customWidth="1"/>
    <col min="14341" max="14341" width="16.28515625" style="36" customWidth="1"/>
    <col min="14342" max="14591" width="9.140625" style="36"/>
    <col min="14592" max="14592" width="7.85546875" style="36" bestFit="1" customWidth="1"/>
    <col min="14593" max="14593" width="53.140625" style="36" customWidth="1"/>
    <col min="14594" max="14594" width="9.42578125" style="36" customWidth="1"/>
    <col min="14595" max="14595" width="5.5703125" style="36" customWidth="1"/>
    <col min="14596" max="14596" width="12.28515625" style="36" customWidth="1"/>
    <col min="14597" max="14597" width="16.28515625" style="36" customWidth="1"/>
    <col min="14598" max="14847" width="9.140625" style="36"/>
    <col min="14848" max="14848" width="7.85546875" style="36" bestFit="1" customWidth="1"/>
    <col min="14849" max="14849" width="53.140625" style="36" customWidth="1"/>
    <col min="14850" max="14850" width="9.42578125" style="36" customWidth="1"/>
    <col min="14851" max="14851" width="5.5703125" style="36" customWidth="1"/>
    <col min="14852" max="14852" width="12.28515625" style="36" customWidth="1"/>
    <col min="14853" max="14853" width="16.28515625" style="36" customWidth="1"/>
    <col min="14854" max="15103" width="9.140625" style="36"/>
    <col min="15104" max="15104" width="7.85546875" style="36" bestFit="1" customWidth="1"/>
    <col min="15105" max="15105" width="53.140625" style="36" customWidth="1"/>
    <col min="15106" max="15106" width="9.42578125" style="36" customWidth="1"/>
    <col min="15107" max="15107" width="5.5703125" style="36" customWidth="1"/>
    <col min="15108" max="15108" width="12.28515625" style="36" customWidth="1"/>
    <col min="15109" max="15109" width="16.28515625" style="36" customWidth="1"/>
    <col min="15110" max="15359" width="9.140625" style="36"/>
    <col min="15360" max="15360" width="7.85546875" style="36" bestFit="1" customWidth="1"/>
    <col min="15361" max="15361" width="53.140625" style="36" customWidth="1"/>
    <col min="15362" max="15362" width="9.42578125" style="36" customWidth="1"/>
    <col min="15363" max="15363" width="5.5703125" style="36" customWidth="1"/>
    <col min="15364" max="15364" width="12.28515625" style="36" customWidth="1"/>
    <col min="15365" max="15365" width="16.28515625" style="36" customWidth="1"/>
    <col min="15366" max="15615" width="9.140625" style="36"/>
    <col min="15616" max="15616" width="7.85546875" style="36" bestFit="1" customWidth="1"/>
    <col min="15617" max="15617" width="53.140625" style="36" customWidth="1"/>
    <col min="15618" max="15618" width="9.42578125" style="36" customWidth="1"/>
    <col min="15619" max="15619" width="5.5703125" style="36" customWidth="1"/>
    <col min="15620" max="15620" width="12.28515625" style="36" customWidth="1"/>
    <col min="15621" max="15621" width="16.28515625" style="36" customWidth="1"/>
    <col min="15622" max="15871" width="9.140625" style="36"/>
    <col min="15872" max="15872" width="7.85546875" style="36" bestFit="1" customWidth="1"/>
    <col min="15873" max="15873" width="53.140625" style="36" customWidth="1"/>
    <col min="15874" max="15874" width="9.42578125" style="36" customWidth="1"/>
    <col min="15875" max="15875" width="5.5703125" style="36" customWidth="1"/>
    <col min="15876" max="15876" width="12.28515625" style="36" customWidth="1"/>
    <col min="15877" max="15877" width="16.28515625" style="36" customWidth="1"/>
    <col min="15878" max="16127" width="9.140625" style="36"/>
    <col min="16128" max="16128" width="7.85546875" style="36" bestFit="1" customWidth="1"/>
    <col min="16129" max="16129" width="53.140625" style="36" customWidth="1"/>
    <col min="16130" max="16130" width="9.42578125" style="36" customWidth="1"/>
    <col min="16131" max="16131" width="5.5703125" style="36" customWidth="1"/>
    <col min="16132" max="16132" width="12.28515625" style="36" customWidth="1"/>
    <col min="16133" max="16133" width="16.28515625" style="36" customWidth="1"/>
    <col min="16134" max="16384" width="9.140625" style="36"/>
  </cols>
  <sheetData>
    <row r="1" spans="1:6" ht="13.5" customHeight="1" x14ac:dyDescent="0.2">
      <c r="A1" s="51" t="s">
        <v>33</v>
      </c>
      <c r="B1" s="51" t="s">
        <v>32</v>
      </c>
      <c r="C1" s="51" t="s">
        <v>31</v>
      </c>
      <c r="D1" s="51" t="s">
        <v>30</v>
      </c>
      <c r="E1" s="51" t="s">
        <v>29</v>
      </c>
      <c r="F1" s="50" t="s">
        <v>28</v>
      </c>
    </row>
    <row r="2" spans="1:6" ht="13.5" customHeight="1" x14ac:dyDescent="0.2">
      <c r="A2" s="18"/>
      <c r="B2" s="39"/>
      <c r="C2" s="38"/>
      <c r="D2" s="38"/>
      <c r="E2" s="38"/>
      <c r="F2" s="38"/>
    </row>
    <row r="3" spans="1:6" ht="18" customHeight="1" x14ac:dyDescent="0.2">
      <c r="A3" s="48" t="s">
        <v>106</v>
      </c>
      <c r="B3" s="47" t="s">
        <v>107</v>
      </c>
      <c r="C3" s="1"/>
      <c r="D3" s="1"/>
      <c r="E3" s="1"/>
      <c r="F3" s="1"/>
    </row>
    <row r="4" spans="1:6" ht="13.5" customHeight="1" x14ac:dyDescent="0.2">
      <c r="A4" s="18"/>
      <c r="B4" s="39"/>
      <c r="C4" s="38"/>
      <c r="D4" s="38"/>
      <c r="E4" s="38"/>
      <c r="F4" s="38"/>
    </row>
    <row r="5" spans="1:6" ht="35.25" customHeight="1" x14ac:dyDescent="0.2">
      <c r="A5" s="435" t="s">
        <v>108</v>
      </c>
      <c r="B5" s="435"/>
      <c r="C5" s="435"/>
      <c r="D5" s="435"/>
      <c r="E5" s="435"/>
      <c r="F5" s="435"/>
    </row>
    <row r="6" spans="1:6" ht="35.25" customHeight="1" x14ac:dyDescent="0.2">
      <c r="A6" s="435"/>
      <c r="B6" s="435"/>
      <c r="C6" s="435"/>
      <c r="D6" s="435"/>
      <c r="E6" s="435"/>
      <c r="F6" s="435"/>
    </row>
    <row r="7" spans="1:6" ht="35.25" customHeight="1" x14ac:dyDescent="0.2">
      <c r="A7" s="435"/>
      <c r="B7" s="435"/>
      <c r="C7" s="435"/>
      <c r="D7" s="435"/>
      <c r="E7" s="435"/>
      <c r="F7" s="435"/>
    </row>
    <row r="8" spans="1:6" ht="35.25" customHeight="1" x14ac:dyDescent="0.2">
      <c r="A8" s="435"/>
      <c r="B8" s="435"/>
      <c r="C8" s="435"/>
      <c r="D8" s="435"/>
      <c r="E8" s="435"/>
      <c r="F8" s="435"/>
    </row>
    <row r="9" spans="1:6" ht="35.25" customHeight="1" x14ac:dyDescent="0.2">
      <c r="A9" s="435"/>
      <c r="B9" s="435"/>
      <c r="C9" s="435"/>
      <c r="D9" s="435"/>
      <c r="E9" s="435"/>
      <c r="F9" s="435"/>
    </row>
    <row r="10" spans="1:6" ht="35.25" customHeight="1" x14ac:dyDescent="0.2">
      <c r="A10" s="435"/>
      <c r="B10" s="435"/>
      <c r="C10" s="435"/>
      <c r="D10" s="435"/>
      <c r="E10" s="435"/>
      <c r="F10" s="435"/>
    </row>
    <row r="11" spans="1:6" ht="35.25" customHeight="1" x14ac:dyDescent="0.2">
      <c r="A11" s="435"/>
      <c r="B11" s="435"/>
      <c r="C11" s="435"/>
      <c r="D11" s="435"/>
      <c r="E11" s="435"/>
      <c r="F11" s="435"/>
    </row>
    <row r="12" spans="1:6" ht="35.25" customHeight="1" x14ac:dyDescent="0.2">
      <c r="A12" s="435"/>
      <c r="B12" s="435"/>
      <c r="C12" s="435"/>
      <c r="D12" s="435"/>
      <c r="E12" s="435"/>
      <c r="F12" s="435"/>
    </row>
    <row r="13" spans="1:6" ht="35.25" customHeight="1" x14ac:dyDescent="0.2">
      <c r="A13" s="435"/>
      <c r="B13" s="435"/>
      <c r="C13" s="435"/>
      <c r="D13" s="435"/>
      <c r="E13" s="435"/>
      <c r="F13" s="435"/>
    </row>
    <row r="14" spans="1:6" ht="35.25" customHeight="1" x14ac:dyDescent="0.2">
      <c r="A14" s="435"/>
      <c r="B14" s="435"/>
      <c r="C14" s="435"/>
      <c r="D14" s="435"/>
      <c r="E14" s="435"/>
      <c r="F14" s="435"/>
    </row>
    <row r="15" spans="1:6" ht="35.25" customHeight="1" x14ac:dyDescent="0.2">
      <c r="A15" s="435"/>
      <c r="B15" s="435"/>
      <c r="C15" s="435"/>
      <c r="D15" s="435"/>
      <c r="E15" s="435"/>
      <c r="F15" s="435"/>
    </row>
    <row r="16" spans="1:6" ht="35.25" customHeight="1" x14ac:dyDescent="0.2">
      <c r="A16" s="435"/>
      <c r="B16" s="435"/>
      <c r="C16" s="435"/>
      <c r="D16" s="435"/>
      <c r="E16" s="435"/>
      <c r="F16" s="435"/>
    </row>
    <row r="17" spans="1:14" ht="35.25" customHeight="1" x14ac:dyDescent="0.2">
      <c r="A17" s="435"/>
      <c r="B17" s="435"/>
      <c r="C17" s="435"/>
      <c r="D17" s="435"/>
      <c r="E17" s="435"/>
      <c r="F17" s="435"/>
    </row>
    <row r="18" spans="1:14" ht="35.25" customHeight="1" x14ac:dyDescent="0.2">
      <c r="A18" s="435"/>
      <c r="B18" s="435"/>
      <c r="C18" s="435"/>
      <c r="D18" s="435"/>
      <c r="E18" s="435"/>
      <c r="F18" s="435"/>
    </row>
    <row r="19" spans="1:14" ht="35.25" customHeight="1" x14ac:dyDescent="0.2">
      <c r="A19" s="435"/>
      <c r="B19" s="435"/>
      <c r="C19" s="435"/>
      <c r="D19" s="435"/>
      <c r="E19" s="435"/>
      <c r="F19" s="435"/>
    </row>
    <row r="20" spans="1:14" ht="35.25" customHeight="1" x14ac:dyDescent="0.2">
      <c r="A20" s="435"/>
      <c r="B20" s="435"/>
      <c r="C20" s="435"/>
      <c r="D20" s="435"/>
      <c r="E20" s="435"/>
      <c r="F20" s="435"/>
    </row>
    <row r="21" spans="1:14" ht="35.25" customHeight="1" x14ac:dyDescent="0.2">
      <c r="A21" s="435"/>
      <c r="B21" s="435"/>
      <c r="C21" s="435"/>
      <c r="D21" s="435"/>
      <c r="E21" s="435"/>
      <c r="F21" s="435"/>
    </row>
    <row r="22" spans="1:14" ht="35.25" customHeight="1" x14ac:dyDescent="0.2">
      <c r="A22" s="435"/>
      <c r="B22" s="435"/>
      <c r="C22" s="435"/>
      <c r="D22" s="435"/>
      <c r="E22" s="435"/>
      <c r="F22" s="435"/>
    </row>
    <row r="23" spans="1:14" ht="35.25" customHeight="1" x14ac:dyDescent="0.2">
      <c r="A23" s="435"/>
      <c r="B23" s="435"/>
      <c r="C23" s="435"/>
      <c r="D23" s="435"/>
      <c r="E23" s="435"/>
      <c r="F23" s="435"/>
    </row>
    <row r="24" spans="1:14" ht="13.5" customHeight="1" x14ac:dyDescent="0.2">
      <c r="A24" s="18"/>
      <c r="B24" s="39"/>
      <c r="C24" s="38"/>
      <c r="D24" s="38"/>
      <c r="E24" s="38"/>
      <c r="F24" s="38"/>
    </row>
    <row r="25" spans="1:14" ht="91.5" x14ac:dyDescent="0.2">
      <c r="A25" s="18"/>
      <c r="B25" s="114" t="s">
        <v>234</v>
      </c>
      <c r="C25" s="38"/>
      <c r="D25" s="38"/>
      <c r="E25" s="200"/>
      <c r="F25" s="38"/>
    </row>
    <row r="26" spans="1:14" ht="13.5" customHeight="1" x14ac:dyDescent="0.2">
      <c r="A26" s="18"/>
      <c r="B26" s="39"/>
      <c r="C26" s="38"/>
      <c r="D26" s="38"/>
      <c r="E26" s="200"/>
      <c r="F26" s="38"/>
    </row>
    <row r="27" spans="1:14" ht="13.5" customHeight="1" x14ac:dyDescent="0.2">
      <c r="A27" s="18"/>
      <c r="B27" s="39"/>
      <c r="C27" s="38"/>
      <c r="D27" s="38"/>
      <c r="E27" s="200"/>
      <c r="F27" s="38"/>
    </row>
    <row r="28" spans="1:14" ht="102.75" thickBot="1" x14ac:dyDescent="0.25">
      <c r="A28" s="27" t="s">
        <v>27</v>
      </c>
      <c r="B28" s="58" t="s">
        <v>362</v>
      </c>
      <c r="C28" s="26"/>
      <c r="D28" s="30"/>
      <c r="E28" s="201"/>
      <c r="F28" s="35"/>
      <c r="G28" s="159"/>
      <c r="H28" s="151"/>
      <c r="I28" s="151"/>
      <c r="J28" s="151"/>
      <c r="K28" s="151"/>
      <c r="L28" s="151"/>
      <c r="M28" s="151"/>
      <c r="N28" s="151"/>
    </row>
    <row r="29" spans="1:14" ht="21" customHeight="1" thickBot="1" x14ac:dyDescent="0.25">
      <c r="A29" s="23"/>
      <c r="B29" s="22" t="s">
        <v>363</v>
      </c>
      <c r="C29" s="29">
        <v>2050</v>
      </c>
      <c r="D29" s="21" t="s">
        <v>15</v>
      </c>
      <c r="E29" s="41">
        <v>0</v>
      </c>
      <c r="F29" s="20">
        <f>C29*E29</f>
        <v>0</v>
      </c>
      <c r="G29" s="170"/>
    </row>
    <row r="30" spans="1:14" ht="13.5" customHeight="1" thickBot="1" x14ac:dyDescent="0.25">
      <c r="A30" s="18"/>
      <c r="B30" s="19"/>
      <c r="C30" s="19"/>
      <c r="D30" s="19"/>
      <c r="E30" s="202"/>
      <c r="F30" s="19"/>
    </row>
    <row r="31" spans="1:14" ht="21" customHeight="1" thickBot="1" x14ac:dyDescent="0.25">
      <c r="A31" s="17" t="s">
        <v>106</v>
      </c>
      <c r="B31" s="47" t="s">
        <v>109</v>
      </c>
      <c r="C31" s="430" t="s">
        <v>12</v>
      </c>
      <c r="D31" s="422"/>
      <c r="E31" s="204"/>
      <c r="F31" s="15">
        <f>SUM(F24:F30)</f>
        <v>0</v>
      </c>
    </row>
    <row r="32" spans="1:14" ht="13.5" customHeight="1" x14ac:dyDescent="0.2">
      <c r="A32" s="18"/>
      <c r="B32" s="39"/>
      <c r="C32" s="38"/>
      <c r="D32" s="38"/>
      <c r="E32" s="200"/>
      <c r="F32" s="38"/>
    </row>
    <row r="33" spans="1:6" ht="13.5" customHeight="1" x14ac:dyDescent="0.2">
      <c r="A33" s="18"/>
      <c r="B33" s="39"/>
      <c r="C33" s="38"/>
      <c r="D33" s="38"/>
      <c r="E33" s="38"/>
      <c r="F33" s="38"/>
    </row>
  </sheetData>
  <mergeCells count="2">
    <mergeCell ref="A5:F23"/>
    <mergeCell ref="C31:D31"/>
  </mergeCells>
  <conditionalFormatting sqref="F1:F27 F31:F65522">
    <cfRule type="cellIs" dxfId="242" priority="15" stopIfTrue="1" operator="equal">
      <formula>0</formula>
    </cfRule>
  </conditionalFormatting>
  <conditionalFormatting sqref="F28 F30">
    <cfRule type="cellIs" dxfId="241" priority="10" stopIfTrue="1" operator="equal">
      <formula>0</formula>
    </cfRule>
  </conditionalFormatting>
  <conditionalFormatting sqref="F29">
    <cfRule type="cellIs" dxfId="240" priority="9"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23"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53"/>
  <sheetViews>
    <sheetView view="pageBreakPreview" topLeftCell="A144" zoomScale="130" zoomScaleNormal="100" zoomScaleSheetLayoutView="130" workbookViewId="0">
      <selection activeCell="E38" sqref="E38"/>
    </sheetView>
  </sheetViews>
  <sheetFormatPr defaultRowHeight="15.75" x14ac:dyDescent="0.25"/>
  <cols>
    <col min="1" max="1" width="7.85546875" style="55" bestFit="1" customWidth="1"/>
    <col min="2" max="2" width="53.140625" style="54" customWidth="1"/>
    <col min="3" max="3" width="9.42578125" style="52" customWidth="1"/>
    <col min="4" max="4" width="5.5703125" style="53" customWidth="1"/>
    <col min="5" max="5" width="12.28515625" style="52" customWidth="1"/>
    <col min="6" max="6" width="16.28515625" style="52" customWidth="1"/>
    <col min="7" max="7" width="9.140625" style="154"/>
    <col min="8" max="256" width="9.140625" style="36"/>
    <col min="257" max="257" width="7.85546875" style="36" bestFit="1" customWidth="1"/>
    <col min="258" max="258" width="53.140625" style="36" customWidth="1"/>
    <col min="259" max="259" width="9.42578125" style="36" customWidth="1"/>
    <col min="260" max="260" width="5.5703125" style="36" customWidth="1"/>
    <col min="261" max="261" width="12.28515625" style="36" customWidth="1"/>
    <col min="262" max="262" width="16.28515625" style="36" customWidth="1"/>
    <col min="263" max="512" width="9.140625" style="36"/>
    <col min="513" max="513" width="7.85546875" style="36" bestFit="1" customWidth="1"/>
    <col min="514" max="514" width="53.140625" style="36" customWidth="1"/>
    <col min="515" max="515" width="9.42578125" style="36" customWidth="1"/>
    <col min="516" max="516" width="5.5703125" style="36" customWidth="1"/>
    <col min="517" max="517" width="12.28515625" style="36" customWidth="1"/>
    <col min="518" max="518" width="16.28515625" style="36" customWidth="1"/>
    <col min="519" max="768" width="9.140625" style="36"/>
    <col min="769" max="769" width="7.85546875" style="36" bestFit="1" customWidth="1"/>
    <col min="770" max="770" width="53.140625" style="36" customWidth="1"/>
    <col min="771" max="771" width="9.42578125" style="36" customWidth="1"/>
    <col min="772" max="772" width="5.5703125" style="36" customWidth="1"/>
    <col min="773" max="773" width="12.28515625" style="36" customWidth="1"/>
    <col min="774" max="774" width="16.28515625" style="36" customWidth="1"/>
    <col min="775" max="1024" width="9.140625" style="36"/>
    <col min="1025" max="1025" width="7.85546875" style="36" bestFit="1" customWidth="1"/>
    <col min="1026" max="1026" width="53.140625" style="36" customWidth="1"/>
    <col min="1027" max="1027" width="9.42578125" style="36" customWidth="1"/>
    <col min="1028" max="1028" width="5.5703125" style="36" customWidth="1"/>
    <col min="1029" max="1029" width="12.28515625" style="36" customWidth="1"/>
    <col min="1030" max="1030" width="16.28515625" style="36" customWidth="1"/>
    <col min="1031" max="1280" width="9.140625" style="36"/>
    <col min="1281" max="1281" width="7.85546875" style="36" bestFit="1" customWidth="1"/>
    <col min="1282" max="1282" width="53.140625" style="36" customWidth="1"/>
    <col min="1283" max="1283" width="9.42578125" style="36" customWidth="1"/>
    <col min="1284" max="1284" width="5.5703125" style="36" customWidth="1"/>
    <col min="1285" max="1285" width="12.28515625" style="36" customWidth="1"/>
    <col min="1286" max="1286" width="16.28515625" style="36" customWidth="1"/>
    <col min="1287" max="1536" width="9.140625" style="36"/>
    <col min="1537" max="1537" width="7.85546875" style="36" bestFit="1" customWidth="1"/>
    <col min="1538" max="1538" width="53.140625" style="36" customWidth="1"/>
    <col min="1539" max="1539" width="9.42578125" style="36" customWidth="1"/>
    <col min="1540" max="1540" width="5.5703125" style="36" customWidth="1"/>
    <col min="1541" max="1541" width="12.28515625" style="36" customWidth="1"/>
    <col min="1542" max="1542" width="16.28515625" style="36" customWidth="1"/>
    <col min="1543" max="1792" width="9.140625" style="36"/>
    <col min="1793" max="1793" width="7.85546875" style="36" bestFit="1" customWidth="1"/>
    <col min="1794" max="1794" width="53.140625" style="36" customWidth="1"/>
    <col min="1795" max="1795" width="9.42578125" style="36" customWidth="1"/>
    <col min="1796" max="1796" width="5.5703125" style="36" customWidth="1"/>
    <col min="1797" max="1797" width="12.28515625" style="36" customWidth="1"/>
    <col min="1798" max="1798" width="16.28515625" style="36" customWidth="1"/>
    <col min="1799" max="2048" width="9.140625" style="36"/>
    <col min="2049" max="2049" width="7.85546875" style="36" bestFit="1" customWidth="1"/>
    <col min="2050" max="2050" width="53.140625" style="36" customWidth="1"/>
    <col min="2051" max="2051" width="9.42578125" style="36" customWidth="1"/>
    <col min="2052" max="2052" width="5.5703125" style="36" customWidth="1"/>
    <col min="2053" max="2053" width="12.28515625" style="36" customWidth="1"/>
    <col min="2054" max="2054" width="16.28515625" style="36" customWidth="1"/>
    <col min="2055" max="2304" width="9.140625" style="36"/>
    <col min="2305" max="2305" width="7.85546875" style="36" bestFit="1" customWidth="1"/>
    <col min="2306" max="2306" width="53.140625" style="36" customWidth="1"/>
    <col min="2307" max="2307" width="9.42578125" style="36" customWidth="1"/>
    <col min="2308" max="2308" width="5.5703125" style="36" customWidth="1"/>
    <col min="2309" max="2309" width="12.28515625" style="36" customWidth="1"/>
    <col min="2310" max="2310" width="16.28515625" style="36" customWidth="1"/>
    <col min="2311" max="2560" width="9.140625" style="36"/>
    <col min="2561" max="2561" width="7.85546875" style="36" bestFit="1" customWidth="1"/>
    <col min="2562" max="2562" width="53.140625" style="36" customWidth="1"/>
    <col min="2563" max="2563" width="9.42578125" style="36" customWidth="1"/>
    <col min="2564" max="2564" width="5.5703125" style="36" customWidth="1"/>
    <col min="2565" max="2565" width="12.28515625" style="36" customWidth="1"/>
    <col min="2566" max="2566" width="16.28515625" style="36" customWidth="1"/>
    <col min="2567" max="2816" width="9.140625" style="36"/>
    <col min="2817" max="2817" width="7.85546875" style="36" bestFit="1" customWidth="1"/>
    <col min="2818" max="2818" width="53.140625" style="36" customWidth="1"/>
    <col min="2819" max="2819" width="9.42578125" style="36" customWidth="1"/>
    <col min="2820" max="2820" width="5.5703125" style="36" customWidth="1"/>
    <col min="2821" max="2821" width="12.28515625" style="36" customWidth="1"/>
    <col min="2822" max="2822" width="16.28515625" style="36" customWidth="1"/>
    <col min="2823" max="3072" width="9.140625" style="36"/>
    <col min="3073" max="3073" width="7.85546875" style="36" bestFit="1" customWidth="1"/>
    <col min="3074" max="3074" width="53.140625" style="36" customWidth="1"/>
    <col min="3075" max="3075" width="9.42578125" style="36" customWidth="1"/>
    <col min="3076" max="3076" width="5.5703125" style="36" customWidth="1"/>
    <col min="3077" max="3077" width="12.28515625" style="36" customWidth="1"/>
    <col min="3078" max="3078" width="16.28515625" style="36" customWidth="1"/>
    <col min="3079" max="3328" width="9.140625" style="36"/>
    <col min="3329" max="3329" width="7.85546875" style="36" bestFit="1" customWidth="1"/>
    <col min="3330" max="3330" width="53.140625" style="36" customWidth="1"/>
    <col min="3331" max="3331" width="9.42578125" style="36" customWidth="1"/>
    <col min="3332" max="3332" width="5.5703125" style="36" customWidth="1"/>
    <col min="3333" max="3333" width="12.28515625" style="36" customWidth="1"/>
    <col min="3334" max="3334" width="16.28515625" style="36" customWidth="1"/>
    <col min="3335" max="3584" width="9.140625" style="36"/>
    <col min="3585" max="3585" width="7.85546875" style="36" bestFit="1" customWidth="1"/>
    <col min="3586" max="3586" width="53.140625" style="36" customWidth="1"/>
    <col min="3587" max="3587" width="9.42578125" style="36" customWidth="1"/>
    <col min="3588" max="3588" width="5.5703125" style="36" customWidth="1"/>
    <col min="3589" max="3589" width="12.28515625" style="36" customWidth="1"/>
    <col min="3590" max="3590" width="16.28515625" style="36" customWidth="1"/>
    <col min="3591" max="3840" width="9.140625" style="36"/>
    <col min="3841" max="3841" width="7.85546875" style="36" bestFit="1" customWidth="1"/>
    <col min="3842" max="3842" width="53.140625" style="36" customWidth="1"/>
    <col min="3843" max="3843" width="9.42578125" style="36" customWidth="1"/>
    <col min="3844" max="3844" width="5.5703125" style="36" customWidth="1"/>
    <col min="3845" max="3845" width="12.28515625" style="36" customWidth="1"/>
    <col min="3846" max="3846" width="16.28515625" style="36" customWidth="1"/>
    <col min="3847" max="4096" width="9.140625" style="36"/>
    <col min="4097" max="4097" width="7.85546875" style="36" bestFit="1" customWidth="1"/>
    <col min="4098" max="4098" width="53.140625" style="36" customWidth="1"/>
    <col min="4099" max="4099" width="9.42578125" style="36" customWidth="1"/>
    <col min="4100" max="4100" width="5.5703125" style="36" customWidth="1"/>
    <col min="4101" max="4101" width="12.28515625" style="36" customWidth="1"/>
    <col min="4102" max="4102" width="16.28515625" style="36" customWidth="1"/>
    <col min="4103" max="4352" width="9.140625" style="36"/>
    <col min="4353" max="4353" width="7.85546875" style="36" bestFit="1" customWidth="1"/>
    <col min="4354" max="4354" width="53.140625" style="36" customWidth="1"/>
    <col min="4355" max="4355" width="9.42578125" style="36" customWidth="1"/>
    <col min="4356" max="4356" width="5.5703125" style="36" customWidth="1"/>
    <col min="4357" max="4357" width="12.28515625" style="36" customWidth="1"/>
    <col min="4358" max="4358" width="16.28515625" style="36" customWidth="1"/>
    <col min="4359" max="4608" width="9.140625" style="36"/>
    <col min="4609" max="4609" width="7.85546875" style="36" bestFit="1" customWidth="1"/>
    <col min="4610" max="4610" width="53.140625" style="36" customWidth="1"/>
    <col min="4611" max="4611" width="9.42578125" style="36" customWidth="1"/>
    <col min="4612" max="4612" width="5.5703125" style="36" customWidth="1"/>
    <col min="4613" max="4613" width="12.28515625" style="36" customWidth="1"/>
    <col min="4614" max="4614" width="16.28515625" style="36" customWidth="1"/>
    <col min="4615" max="4864" width="9.140625" style="36"/>
    <col min="4865" max="4865" width="7.85546875" style="36" bestFit="1" customWidth="1"/>
    <col min="4866" max="4866" width="53.140625" style="36" customWidth="1"/>
    <col min="4867" max="4867" width="9.42578125" style="36" customWidth="1"/>
    <col min="4868" max="4868" width="5.5703125" style="36" customWidth="1"/>
    <col min="4869" max="4869" width="12.28515625" style="36" customWidth="1"/>
    <col min="4870" max="4870" width="16.28515625" style="36" customWidth="1"/>
    <col min="4871" max="5120" width="9.140625" style="36"/>
    <col min="5121" max="5121" width="7.85546875" style="36" bestFit="1" customWidth="1"/>
    <col min="5122" max="5122" width="53.140625" style="36" customWidth="1"/>
    <col min="5123" max="5123" width="9.42578125" style="36" customWidth="1"/>
    <col min="5124" max="5124" width="5.5703125" style="36" customWidth="1"/>
    <col min="5125" max="5125" width="12.28515625" style="36" customWidth="1"/>
    <col min="5126" max="5126" width="16.28515625" style="36" customWidth="1"/>
    <col min="5127" max="5376" width="9.140625" style="36"/>
    <col min="5377" max="5377" width="7.85546875" style="36" bestFit="1" customWidth="1"/>
    <col min="5378" max="5378" width="53.140625" style="36" customWidth="1"/>
    <col min="5379" max="5379" width="9.42578125" style="36" customWidth="1"/>
    <col min="5380" max="5380" width="5.5703125" style="36" customWidth="1"/>
    <col min="5381" max="5381" width="12.28515625" style="36" customWidth="1"/>
    <col min="5382" max="5382" width="16.28515625" style="36" customWidth="1"/>
    <col min="5383" max="5632" width="9.140625" style="36"/>
    <col min="5633" max="5633" width="7.85546875" style="36" bestFit="1" customWidth="1"/>
    <col min="5634" max="5634" width="53.140625" style="36" customWidth="1"/>
    <col min="5635" max="5635" width="9.42578125" style="36" customWidth="1"/>
    <col min="5636" max="5636" width="5.5703125" style="36" customWidth="1"/>
    <col min="5637" max="5637" width="12.28515625" style="36" customWidth="1"/>
    <col min="5638" max="5638" width="16.28515625" style="36" customWidth="1"/>
    <col min="5639" max="5888" width="9.140625" style="36"/>
    <col min="5889" max="5889" width="7.85546875" style="36" bestFit="1" customWidth="1"/>
    <col min="5890" max="5890" width="53.140625" style="36" customWidth="1"/>
    <col min="5891" max="5891" width="9.42578125" style="36" customWidth="1"/>
    <col min="5892" max="5892" width="5.5703125" style="36" customWidth="1"/>
    <col min="5893" max="5893" width="12.28515625" style="36" customWidth="1"/>
    <col min="5894" max="5894" width="16.28515625" style="36" customWidth="1"/>
    <col min="5895" max="6144" width="9.140625" style="36"/>
    <col min="6145" max="6145" width="7.85546875" style="36" bestFit="1" customWidth="1"/>
    <col min="6146" max="6146" width="53.140625" style="36" customWidth="1"/>
    <col min="6147" max="6147" width="9.42578125" style="36" customWidth="1"/>
    <col min="6148" max="6148" width="5.5703125" style="36" customWidth="1"/>
    <col min="6149" max="6149" width="12.28515625" style="36" customWidth="1"/>
    <col min="6150" max="6150" width="16.28515625" style="36" customWidth="1"/>
    <col min="6151" max="6400" width="9.140625" style="36"/>
    <col min="6401" max="6401" width="7.85546875" style="36" bestFit="1" customWidth="1"/>
    <col min="6402" max="6402" width="53.140625" style="36" customWidth="1"/>
    <col min="6403" max="6403" width="9.42578125" style="36" customWidth="1"/>
    <col min="6404" max="6404" width="5.5703125" style="36" customWidth="1"/>
    <col min="6405" max="6405" width="12.28515625" style="36" customWidth="1"/>
    <col min="6406" max="6406" width="16.28515625" style="36" customWidth="1"/>
    <col min="6407" max="6656" width="9.140625" style="36"/>
    <col min="6657" max="6657" width="7.85546875" style="36" bestFit="1" customWidth="1"/>
    <col min="6658" max="6658" width="53.140625" style="36" customWidth="1"/>
    <col min="6659" max="6659" width="9.42578125" style="36" customWidth="1"/>
    <col min="6660" max="6660" width="5.5703125" style="36" customWidth="1"/>
    <col min="6661" max="6661" width="12.28515625" style="36" customWidth="1"/>
    <col min="6662" max="6662" width="16.28515625" style="36" customWidth="1"/>
    <col min="6663" max="6912" width="9.140625" style="36"/>
    <col min="6913" max="6913" width="7.85546875" style="36" bestFit="1" customWidth="1"/>
    <col min="6914" max="6914" width="53.140625" style="36" customWidth="1"/>
    <col min="6915" max="6915" width="9.42578125" style="36" customWidth="1"/>
    <col min="6916" max="6916" width="5.5703125" style="36" customWidth="1"/>
    <col min="6917" max="6917" width="12.28515625" style="36" customWidth="1"/>
    <col min="6918" max="6918" width="16.28515625" style="36" customWidth="1"/>
    <col min="6919" max="7168" width="9.140625" style="36"/>
    <col min="7169" max="7169" width="7.85546875" style="36" bestFit="1" customWidth="1"/>
    <col min="7170" max="7170" width="53.140625" style="36" customWidth="1"/>
    <col min="7171" max="7171" width="9.42578125" style="36" customWidth="1"/>
    <col min="7172" max="7172" width="5.5703125" style="36" customWidth="1"/>
    <col min="7173" max="7173" width="12.28515625" style="36" customWidth="1"/>
    <col min="7174" max="7174" width="16.28515625" style="36" customWidth="1"/>
    <col min="7175" max="7424" width="9.140625" style="36"/>
    <col min="7425" max="7425" width="7.85546875" style="36" bestFit="1" customWidth="1"/>
    <col min="7426" max="7426" width="53.140625" style="36" customWidth="1"/>
    <col min="7427" max="7427" width="9.42578125" style="36" customWidth="1"/>
    <col min="7428" max="7428" width="5.5703125" style="36" customWidth="1"/>
    <col min="7429" max="7429" width="12.28515625" style="36" customWidth="1"/>
    <col min="7430" max="7430" width="16.28515625" style="36" customWidth="1"/>
    <col min="7431" max="7680" width="9.140625" style="36"/>
    <col min="7681" max="7681" width="7.85546875" style="36" bestFit="1" customWidth="1"/>
    <col min="7682" max="7682" width="53.140625" style="36" customWidth="1"/>
    <col min="7683" max="7683" width="9.42578125" style="36" customWidth="1"/>
    <col min="7684" max="7684" width="5.5703125" style="36" customWidth="1"/>
    <col min="7685" max="7685" width="12.28515625" style="36" customWidth="1"/>
    <col min="7686" max="7686" width="16.28515625" style="36" customWidth="1"/>
    <col min="7687" max="7936" width="9.140625" style="36"/>
    <col min="7937" max="7937" width="7.85546875" style="36" bestFit="1" customWidth="1"/>
    <col min="7938" max="7938" width="53.140625" style="36" customWidth="1"/>
    <col min="7939" max="7939" width="9.42578125" style="36" customWidth="1"/>
    <col min="7940" max="7940" width="5.5703125" style="36" customWidth="1"/>
    <col min="7941" max="7941" width="12.28515625" style="36" customWidth="1"/>
    <col min="7942" max="7942" width="16.28515625" style="36" customWidth="1"/>
    <col min="7943" max="8192" width="9.140625" style="36"/>
    <col min="8193" max="8193" width="7.85546875" style="36" bestFit="1" customWidth="1"/>
    <col min="8194" max="8194" width="53.140625" style="36" customWidth="1"/>
    <col min="8195" max="8195" width="9.42578125" style="36" customWidth="1"/>
    <col min="8196" max="8196" width="5.5703125" style="36" customWidth="1"/>
    <col min="8197" max="8197" width="12.28515625" style="36" customWidth="1"/>
    <col min="8198" max="8198" width="16.28515625" style="36" customWidth="1"/>
    <col min="8199" max="8448" width="9.140625" style="36"/>
    <col min="8449" max="8449" width="7.85546875" style="36" bestFit="1" customWidth="1"/>
    <col min="8450" max="8450" width="53.140625" style="36" customWidth="1"/>
    <col min="8451" max="8451" width="9.42578125" style="36" customWidth="1"/>
    <col min="8452" max="8452" width="5.5703125" style="36" customWidth="1"/>
    <col min="8453" max="8453" width="12.28515625" style="36" customWidth="1"/>
    <col min="8454" max="8454" width="16.28515625" style="36" customWidth="1"/>
    <col min="8455" max="8704" width="9.140625" style="36"/>
    <col min="8705" max="8705" width="7.85546875" style="36" bestFit="1" customWidth="1"/>
    <col min="8706" max="8706" width="53.140625" style="36" customWidth="1"/>
    <col min="8707" max="8707" width="9.42578125" style="36" customWidth="1"/>
    <col min="8708" max="8708" width="5.5703125" style="36" customWidth="1"/>
    <col min="8709" max="8709" width="12.28515625" style="36" customWidth="1"/>
    <col min="8710" max="8710" width="16.28515625" style="36" customWidth="1"/>
    <col min="8711" max="8960" width="9.140625" style="36"/>
    <col min="8961" max="8961" width="7.85546875" style="36" bestFit="1" customWidth="1"/>
    <col min="8962" max="8962" width="53.140625" style="36" customWidth="1"/>
    <col min="8963" max="8963" width="9.42578125" style="36" customWidth="1"/>
    <col min="8964" max="8964" width="5.5703125" style="36" customWidth="1"/>
    <col min="8965" max="8965" width="12.28515625" style="36" customWidth="1"/>
    <col min="8966" max="8966" width="16.28515625" style="36" customWidth="1"/>
    <col min="8967" max="9216" width="9.140625" style="36"/>
    <col min="9217" max="9217" width="7.85546875" style="36" bestFit="1" customWidth="1"/>
    <col min="9218" max="9218" width="53.140625" style="36" customWidth="1"/>
    <col min="9219" max="9219" width="9.42578125" style="36" customWidth="1"/>
    <col min="9220" max="9220" width="5.5703125" style="36" customWidth="1"/>
    <col min="9221" max="9221" width="12.28515625" style="36" customWidth="1"/>
    <col min="9222" max="9222" width="16.28515625" style="36" customWidth="1"/>
    <col min="9223" max="9472" width="9.140625" style="36"/>
    <col min="9473" max="9473" width="7.85546875" style="36" bestFit="1" customWidth="1"/>
    <col min="9474" max="9474" width="53.140625" style="36" customWidth="1"/>
    <col min="9475" max="9475" width="9.42578125" style="36" customWidth="1"/>
    <col min="9476" max="9476" width="5.5703125" style="36" customWidth="1"/>
    <col min="9477" max="9477" width="12.28515625" style="36" customWidth="1"/>
    <col min="9478" max="9478" width="16.28515625" style="36" customWidth="1"/>
    <col min="9479" max="9728" width="9.140625" style="36"/>
    <col min="9729" max="9729" width="7.85546875" style="36" bestFit="1" customWidth="1"/>
    <col min="9730" max="9730" width="53.140625" style="36" customWidth="1"/>
    <col min="9731" max="9731" width="9.42578125" style="36" customWidth="1"/>
    <col min="9732" max="9732" width="5.5703125" style="36" customWidth="1"/>
    <col min="9733" max="9733" width="12.28515625" style="36" customWidth="1"/>
    <col min="9734" max="9734" width="16.28515625" style="36" customWidth="1"/>
    <col min="9735" max="9984" width="9.140625" style="36"/>
    <col min="9985" max="9985" width="7.85546875" style="36" bestFit="1" customWidth="1"/>
    <col min="9986" max="9986" width="53.140625" style="36" customWidth="1"/>
    <col min="9987" max="9987" width="9.42578125" style="36" customWidth="1"/>
    <col min="9988" max="9988" width="5.5703125" style="36" customWidth="1"/>
    <col min="9989" max="9989" width="12.28515625" style="36" customWidth="1"/>
    <col min="9990" max="9990" width="16.28515625" style="36" customWidth="1"/>
    <col min="9991" max="10240" width="9.140625" style="36"/>
    <col min="10241" max="10241" width="7.85546875" style="36" bestFit="1" customWidth="1"/>
    <col min="10242" max="10242" width="53.140625" style="36" customWidth="1"/>
    <col min="10243" max="10243" width="9.42578125" style="36" customWidth="1"/>
    <col min="10244" max="10244" width="5.5703125" style="36" customWidth="1"/>
    <col min="10245" max="10245" width="12.28515625" style="36" customWidth="1"/>
    <col min="10246" max="10246" width="16.28515625" style="36" customWidth="1"/>
    <col min="10247" max="10496" width="9.140625" style="36"/>
    <col min="10497" max="10497" width="7.85546875" style="36" bestFit="1" customWidth="1"/>
    <col min="10498" max="10498" width="53.140625" style="36" customWidth="1"/>
    <col min="10499" max="10499" width="9.42578125" style="36" customWidth="1"/>
    <col min="10500" max="10500" width="5.5703125" style="36" customWidth="1"/>
    <col min="10501" max="10501" width="12.28515625" style="36" customWidth="1"/>
    <col min="10502" max="10502" width="16.28515625" style="36" customWidth="1"/>
    <col min="10503" max="10752" width="9.140625" style="36"/>
    <col min="10753" max="10753" width="7.85546875" style="36" bestFit="1" customWidth="1"/>
    <col min="10754" max="10754" width="53.140625" style="36" customWidth="1"/>
    <col min="10755" max="10755" width="9.42578125" style="36" customWidth="1"/>
    <col min="10756" max="10756" width="5.5703125" style="36" customWidth="1"/>
    <col min="10757" max="10757" width="12.28515625" style="36" customWidth="1"/>
    <col min="10758" max="10758" width="16.28515625" style="36" customWidth="1"/>
    <col min="10759" max="11008" width="9.140625" style="36"/>
    <col min="11009" max="11009" width="7.85546875" style="36" bestFit="1" customWidth="1"/>
    <col min="11010" max="11010" width="53.140625" style="36" customWidth="1"/>
    <col min="11011" max="11011" width="9.42578125" style="36" customWidth="1"/>
    <col min="11012" max="11012" width="5.5703125" style="36" customWidth="1"/>
    <col min="11013" max="11013" width="12.28515625" style="36" customWidth="1"/>
    <col min="11014" max="11014" width="16.28515625" style="36" customWidth="1"/>
    <col min="11015" max="11264" width="9.140625" style="36"/>
    <col min="11265" max="11265" width="7.85546875" style="36" bestFit="1" customWidth="1"/>
    <col min="11266" max="11266" width="53.140625" style="36" customWidth="1"/>
    <col min="11267" max="11267" width="9.42578125" style="36" customWidth="1"/>
    <col min="11268" max="11268" width="5.5703125" style="36" customWidth="1"/>
    <col min="11269" max="11269" width="12.28515625" style="36" customWidth="1"/>
    <col min="11270" max="11270" width="16.28515625" style="36" customWidth="1"/>
    <col min="11271" max="11520" width="9.140625" style="36"/>
    <col min="11521" max="11521" width="7.85546875" style="36" bestFit="1" customWidth="1"/>
    <col min="11522" max="11522" width="53.140625" style="36" customWidth="1"/>
    <col min="11523" max="11523" width="9.42578125" style="36" customWidth="1"/>
    <col min="11524" max="11524" width="5.5703125" style="36" customWidth="1"/>
    <col min="11525" max="11525" width="12.28515625" style="36" customWidth="1"/>
    <col min="11526" max="11526" width="16.28515625" style="36" customWidth="1"/>
    <col min="11527" max="11776" width="9.140625" style="36"/>
    <col min="11777" max="11777" width="7.85546875" style="36" bestFit="1" customWidth="1"/>
    <col min="11778" max="11778" width="53.140625" style="36" customWidth="1"/>
    <col min="11779" max="11779" width="9.42578125" style="36" customWidth="1"/>
    <col min="11780" max="11780" width="5.5703125" style="36" customWidth="1"/>
    <col min="11781" max="11781" width="12.28515625" style="36" customWidth="1"/>
    <col min="11782" max="11782" width="16.28515625" style="36" customWidth="1"/>
    <col min="11783" max="12032" width="9.140625" style="36"/>
    <col min="12033" max="12033" width="7.85546875" style="36" bestFit="1" customWidth="1"/>
    <col min="12034" max="12034" width="53.140625" style="36" customWidth="1"/>
    <col min="12035" max="12035" width="9.42578125" style="36" customWidth="1"/>
    <col min="12036" max="12036" width="5.5703125" style="36" customWidth="1"/>
    <col min="12037" max="12037" width="12.28515625" style="36" customWidth="1"/>
    <col min="12038" max="12038" width="16.28515625" style="36" customWidth="1"/>
    <col min="12039" max="12288" width="9.140625" style="36"/>
    <col min="12289" max="12289" width="7.85546875" style="36" bestFit="1" customWidth="1"/>
    <col min="12290" max="12290" width="53.140625" style="36" customWidth="1"/>
    <col min="12291" max="12291" width="9.42578125" style="36" customWidth="1"/>
    <col min="12292" max="12292" width="5.5703125" style="36" customWidth="1"/>
    <col min="12293" max="12293" width="12.28515625" style="36" customWidth="1"/>
    <col min="12294" max="12294" width="16.28515625" style="36" customWidth="1"/>
    <col min="12295" max="12544" width="9.140625" style="36"/>
    <col min="12545" max="12545" width="7.85546875" style="36" bestFit="1" customWidth="1"/>
    <col min="12546" max="12546" width="53.140625" style="36" customWidth="1"/>
    <col min="12547" max="12547" width="9.42578125" style="36" customWidth="1"/>
    <col min="12548" max="12548" width="5.5703125" style="36" customWidth="1"/>
    <col min="12549" max="12549" width="12.28515625" style="36" customWidth="1"/>
    <col min="12550" max="12550" width="16.28515625" style="36" customWidth="1"/>
    <col min="12551" max="12800" width="9.140625" style="36"/>
    <col min="12801" max="12801" width="7.85546875" style="36" bestFit="1" customWidth="1"/>
    <col min="12802" max="12802" width="53.140625" style="36" customWidth="1"/>
    <col min="12803" max="12803" width="9.42578125" style="36" customWidth="1"/>
    <col min="12804" max="12804" width="5.5703125" style="36" customWidth="1"/>
    <col min="12805" max="12805" width="12.28515625" style="36" customWidth="1"/>
    <col min="12806" max="12806" width="16.28515625" style="36" customWidth="1"/>
    <col min="12807" max="13056" width="9.140625" style="36"/>
    <col min="13057" max="13057" width="7.85546875" style="36" bestFit="1" customWidth="1"/>
    <col min="13058" max="13058" width="53.140625" style="36" customWidth="1"/>
    <col min="13059" max="13059" width="9.42578125" style="36" customWidth="1"/>
    <col min="13060" max="13060" width="5.5703125" style="36" customWidth="1"/>
    <col min="13061" max="13061" width="12.28515625" style="36" customWidth="1"/>
    <col min="13062" max="13062" width="16.28515625" style="36" customWidth="1"/>
    <col min="13063" max="13312" width="9.140625" style="36"/>
    <col min="13313" max="13313" width="7.85546875" style="36" bestFit="1" customWidth="1"/>
    <col min="13314" max="13314" width="53.140625" style="36" customWidth="1"/>
    <col min="13315" max="13315" width="9.42578125" style="36" customWidth="1"/>
    <col min="13316" max="13316" width="5.5703125" style="36" customWidth="1"/>
    <col min="13317" max="13317" width="12.28515625" style="36" customWidth="1"/>
    <col min="13318" max="13318" width="16.28515625" style="36" customWidth="1"/>
    <col min="13319" max="13568" width="9.140625" style="36"/>
    <col min="13569" max="13569" width="7.85546875" style="36" bestFit="1" customWidth="1"/>
    <col min="13570" max="13570" width="53.140625" style="36" customWidth="1"/>
    <col min="13571" max="13571" width="9.42578125" style="36" customWidth="1"/>
    <col min="13572" max="13572" width="5.5703125" style="36" customWidth="1"/>
    <col min="13573" max="13573" width="12.28515625" style="36" customWidth="1"/>
    <col min="13574" max="13574" width="16.28515625" style="36" customWidth="1"/>
    <col min="13575" max="13824" width="9.140625" style="36"/>
    <col min="13825" max="13825" width="7.85546875" style="36" bestFit="1" customWidth="1"/>
    <col min="13826" max="13826" width="53.140625" style="36" customWidth="1"/>
    <col min="13827" max="13827" width="9.42578125" style="36" customWidth="1"/>
    <col min="13828" max="13828" width="5.5703125" style="36" customWidth="1"/>
    <col min="13829" max="13829" width="12.28515625" style="36" customWidth="1"/>
    <col min="13830" max="13830" width="16.28515625" style="36" customWidth="1"/>
    <col min="13831" max="14080" width="9.140625" style="36"/>
    <col min="14081" max="14081" width="7.85546875" style="36" bestFit="1" customWidth="1"/>
    <col min="14082" max="14082" width="53.140625" style="36" customWidth="1"/>
    <col min="14083" max="14083" width="9.42578125" style="36" customWidth="1"/>
    <col min="14084" max="14084" width="5.5703125" style="36" customWidth="1"/>
    <col min="14085" max="14085" width="12.28515625" style="36" customWidth="1"/>
    <col min="14086" max="14086" width="16.28515625" style="36" customWidth="1"/>
    <col min="14087" max="14336" width="9.140625" style="36"/>
    <col min="14337" max="14337" width="7.85546875" style="36" bestFit="1" customWidth="1"/>
    <col min="14338" max="14338" width="53.140625" style="36" customWidth="1"/>
    <col min="14339" max="14339" width="9.42578125" style="36" customWidth="1"/>
    <col min="14340" max="14340" width="5.5703125" style="36" customWidth="1"/>
    <col min="14341" max="14341" width="12.28515625" style="36" customWidth="1"/>
    <col min="14342" max="14342" width="16.28515625" style="36" customWidth="1"/>
    <col min="14343" max="14592" width="9.140625" style="36"/>
    <col min="14593" max="14593" width="7.85546875" style="36" bestFit="1" customWidth="1"/>
    <col min="14594" max="14594" width="53.140625" style="36" customWidth="1"/>
    <col min="14595" max="14595" width="9.42578125" style="36" customWidth="1"/>
    <col min="14596" max="14596" width="5.5703125" style="36" customWidth="1"/>
    <col min="14597" max="14597" width="12.28515625" style="36" customWidth="1"/>
    <col min="14598" max="14598" width="16.28515625" style="36" customWidth="1"/>
    <col min="14599" max="14848" width="9.140625" style="36"/>
    <col min="14849" max="14849" width="7.85546875" style="36" bestFit="1" customWidth="1"/>
    <col min="14850" max="14850" width="53.140625" style="36" customWidth="1"/>
    <col min="14851" max="14851" width="9.42578125" style="36" customWidth="1"/>
    <col min="14852" max="14852" width="5.5703125" style="36" customWidth="1"/>
    <col min="14853" max="14853" width="12.28515625" style="36" customWidth="1"/>
    <col min="14854" max="14854" width="16.28515625" style="36" customWidth="1"/>
    <col min="14855" max="15104" width="9.140625" style="36"/>
    <col min="15105" max="15105" width="7.85546875" style="36" bestFit="1" customWidth="1"/>
    <col min="15106" max="15106" width="53.140625" style="36" customWidth="1"/>
    <col min="15107" max="15107" width="9.42578125" style="36" customWidth="1"/>
    <col min="15108" max="15108" width="5.5703125" style="36" customWidth="1"/>
    <col min="15109" max="15109" width="12.28515625" style="36" customWidth="1"/>
    <col min="15110" max="15110" width="16.28515625" style="36" customWidth="1"/>
    <col min="15111" max="15360" width="9.140625" style="36"/>
    <col min="15361" max="15361" width="7.85546875" style="36" bestFit="1" customWidth="1"/>
    <col min="15362" max="15362" width="53.140625" style="36" customWidth="1"/>
    <col min="15363" max="15363" width="9.42578125" style="36" customWidth="1"/>
    <col min="15364" max="15364" width="5.5703125" style="36" customWidth="1"/>
    <col min="15365" max="15365" width="12.28515625" style="36" customWidth="1"/>
    <col min="15366" max="15366" width="16.28515625" style="36" customWidth="1"/>
    <col min="15367" max="15616" width="9.140625" style="36"/>
    <col min="15617" max="15617" width="7.85546875" style="36" bestFit="1" customWidth="1"/>
    <col min="15618" max="15618" width="53.140625" style="36" customWidth="1"/>
    <col min="15619" max="15619" width="9.42578125" style="36" customWidth="1"/>
    <col min="15620" max="15620" width="5.5703125" style="36" customWidth="1"/>
    <col min="15621" max="15621" width="12.28515625" style="36" customWidth="1"/>
    <col min="15622" max="15622" width="16.28515625" style="36" customWidth="1"/>
    <col min="15623" max="15872" width="9.140625" style="36"/>
    <col min="15873" max="15873" width="7.85546875" style="36" bestFit="1" customWidth="1"/>
    <col min="15874" max="15874" width="53.140625" style="36" customWidth="1"/>
    <col min="15875" max="15875" width="9.42578125" style="36" customWidth="1"/>
    <col min="15876" max="15876" width="5.5703125" style="36" customWidth="1"/>
    <col min="15877" max="15877" width="12.28515625" style="36" customWidth="1"/>
    <col min="15878" max="15878" width="16.28515625" style="36" customWidth="1"/>
    <col min="15879" max="16128" width="9.140625" style="36"/>
    <col min="16129" max="16129" width="7.85546875" style="36" bestFit="1" customWidth="1"/>
    <col min="16130" max="16130" width="53.140625" style="36" customWidth="1"/>
    <col min="16131" max="16131" width="9.42578125" style="36" customWidth="1"/>
    <col min="16132" max="16132" width="5.5703125" style="36" customWidth="1"/>
    <col min="16133" max="16133" width="12.28515625" style="36" customWidth="1"/>
    <col min="16134" max="16134" width="16.28515625" style="36" customWidth="1"/>
    <col min="16135" max="16384" width="9.140625" style="36"/>
  </cols>
  <sheetData>
    <row r="1" spans="1:6" ht="13.5" customHeight="1" x14ac:dyDescent="0.25">
      <c r="A1" s="192" t="s">
        <v>33</v>
      </c>
      <c r="B1" s="192" t="s">
        <v>32</v>
      </c>
      <c r="C1" s="192" t="s">
        <v>31</v>
      </c>
      <c r="D1" s="192" t="s">
        <v>30</v>
      </c>
      <c r="E1" s="192" t="s">
        <v>29</v>
      </c>
      <c r="F1" s="259" t="s">
        <v>28</v>
      </c>
    </row>
    <row r="2" spans="1:6" ht="13.5" customHeight="1" x14ac:dyDescent="0.25">
      <c r="A2" s="203"/>
      <c r="B2" s="296"/>
      <c r="C2" s="200"/>
      <c r="D2" s="200"/>
      <c r="E2" s="200"/>
      <c r="F2" s="200"/>
    </row>
    <row r="3" spans="1:6" ht="17.25" customHeight="1" x14ac:dyDescent="0.25">
      <c r="A3" s="263" t="s">
        <v>110</v>
      </c>
      <c r="B3" s="264" t="s">
        <v>192</v>
      </c>
      <c r="C3" s="194"/>
      <c r="D3" s="194"/>
      <c r="E3" s="194"/>
      <c r="F3" s="194"/>
    </row>
    <row r="4" spans="1:6" ht="13.5" customHeight="1" x14ac:dyDescent="0.25">
      <c r="A4" s="203"/>
      <c r="B4" s="296"/>
      <c r="C4" s="200"/>
      <c r="D4" s="200"/>
      <c r="E4" s="200"/>
      <c r="F4" s="200"/>
    </row>
    <row r="5" spans="1:6" ht="13.5" customHeight="1" x14ac:dyDescent="0.25">
      <c r="A5" s="297"/>
      <c r="B5" s="296"/>
      <c r="C5" s="200"/>
      <c r="D5" s="200"/>
      <c r="E5" s="200"/>
      <c r="F5" s="200"/>
    </row>
    <row r="6" spans="1:6" ht="36" customHeight="1" x14ac:dyDescent="0.25">
      <c r="A6" s="436" t="s">
        <v>193</v>
      </c>
      <c r="B6" s="436"/>
      <c r="C6" s="436"/>
      <c r="D6" s="436"/>
      <c r="E6" s="436"/>
      <c r="F6" s="436"/>
    </row>
    <row r="7" spans="1:6" ht="36" customHeight="1" x14ac:dyDescent="0.25">
      <c r="A7" s="436"/>
      <c r="B7" s="436"/>
      <c r="C7" s="436"/>
      <c r="D7" s="436"/>
      <c r="E7" s="436"/>
      <c r="F7" s="436"/>
    </row>
    <row r="8" spans="1:6" ht="36" customHeight="1" x14ac:dyDescent="0.25">
      <c r="A8" s="436"/>
      <c r="B8" s="436"/>
      <c r="C8" s="436"/>
      <c r="D8" s="436"/>
      <c r="E8" s="436"/>
      <c r="F8" s="436"/>
    </row>
    <row r="9" spans="1:6" ht="36" customHeight="1" x14ac:dyDescent="0.25">
      <c r="A9" s="436"/>
      <c r="B9" s="436"/>
      <c r="C9" s="436"/>
      <c r="D9" s="436"/>
      <c r="E9" s="436"/>
      <c r="F9" s="436"/>
    </row>
    <row r="10" spans="1:6" ht="36" customHeight="1" x14ac:dyDescent="0.25">
      <c r="A10" s="436"/>
      <c r="B10" s="436"/>
      <c r="C10" s="436"/>
      <c r="D10" s="436"/>
      <c r="E10" s="436"/>
      <c r="F10" s="436"/>
    </row>
    <row r="11" spans="1:6" ht="36" customHeight="1" x14ac:dyDescent="0.25">
      <c r="A11" s="436"/>
      <c r="B11" s="436"/>
      <c r="C11" s="436"/>
      <c r="D11" s="436"/>
      <c r="E11" s="436"/>
      <c r="F11" s="436"/>
    </row>
    <row r="12" spans="1:6" ht="36" customHeight="1" x14ac:dyDescent="0.25">
      <c r="A12" s="436"/>
      <c r="B12" s="436"/>
      <c r="C12" s="436"/>
      <c r="D12" s="436"/>
      <c r="E12" s="436"/>
      <c r="F12" s="436"/>
    </row>
    <row r="13" spans="1:6" ht="36" customHeight="1" x14ac:dyDescent="0.25">
      <c r="A13" s="436"/>
      <c r="B13" s="436"/>
      <c r="C13" s="436"/>
      <c r="D13" s="436"/>
      <c r="E13" s="436"/>
      <c r="F13" s="436"/>
    </row>
    <row r="14" spans="1:6" ht="36" customHeight="1" x14ac:dyDescent="0.25">
      <c r="A14" s="436"/>
      <c r="B14" s="436"/>
      <c r="C14" s="436"/>
      <c r="D14" s="436"/>
      <c r="E14" s="436"/>
      <c r="F14" s="436"/>
    </row>
    <row r="15" spans="1:6" ht="36" customHeight="1" x14ac:dyDescent="0.25">
      <c r="A15" s="436"/>
      <c r="B15" s="436"/>
      <c r="C15" s="436"/>
      <c r="D15" s="436"/>
      <c r="E15" s="436"/>
      <c r="F15" s="436"/>
    </row>
    <row r="16" spans="1:6" ht="36" customHeight="1" x14ac:dyDescent="0.25">
      <c r="A16" s="436"/>
      <c r="B16" s="436"/>
      <c r="C16" s="436"/>
      <c r="D16" s="436"/>
      <c r="E16" s="436"/>
      <c r="F16" s="436"/>
    </row>
    <row r="17" spans="1:7" ht="36" customHeight="1" x14ac:dyDescent="0.25">
      <c r="A17" s="436"/>
      <c r="B17" s="436"/>
      <c r="C17" s="436"/>
      <c r="D17" s="436"/>
      <c r="E17" s="436"/>
      <c r="F17" s="436"/>
    </row>
    <row r="18" spans="1:7" ht="36" customHeight="1" x14ac:dyDescent="0.25">
      <c r="A18" s="436"/>
      <c r="B18" s="436"/>
      <c r="C18" s="436"/>
      <c r="D18" s="436"/>
      <c r="E18" s="436"/>
      <c r="F18" s="436"/>
    </row>
    <row r="19" spans="1:7" ht="36" customHeight="1" x14ac:dyDescent="0.25">
      <c r="A19" s="436"/>
      <c r="B19" s="436"/>
      <c r="C19" s="436"/>
      <c r="D19" s="436"/>
      <c r="E19" s="436"/>
      <c r="F19" s="436"/>
    </row>
    <row r="20" spans="1:7" ht="36" customHeight="1" x14ac:dyDescent="0.25">
      <c r="A20" s="436"/>
      <c r="B20" s="436"/>
      <c r="C20" s="436"/>
      <c r="D20" s="436"/>
      <c r="E20" s="436"/>
      <c r="F20" s="436"/>
    </row>
    <row r="21" spans="1:7" ht="36" customHeight="1" x14ac:dyDescent="0.25">
      <c r="A21" s="436"/>
      <c r="B21" s="436"/>
      <c r="C21" s="436"/>
      <c r="D21" s="436"/>
      <c r="E21" s="436"/>
      <c r="F21" s="436"/>
    </row>
    <row r="22" spans="1:7" ht="13.5" customHeight="1" x14ac:dyDescent="0.25">
      <c r="A22" s="297"/>
      <c r="B22" s="296"/>
      <c r="C22" s="200"/>
      <c r="D22" s="200"/>
      <c r="E22" s="200"/>
      <c r="F22" s="200"/>
    </row>
    <row r="23" spans="1:7" s="1" customFormat="1" ht="18" x14ac:dyDescent="0.25">
      <c r="A23" s="298"/>
      <c r="B23" s="299" t="s">
        <v>218</v>
      </c>
      <c r="C23" s="300"/>
      <c r="D23" s="300"/>
      <c r="E23" s="300"/>
      <c r="F23" s="300"/>
      <c r="G23" s="155"/>
    </row>
    <row r="24" spans="1:7" s="1" customFormat="1" ht="13.5" customHeight="1" x14ac:dyDescent="0.25">
      <c r="A24" s="301"/>
      <c r="B24" s="302"/>
      <c r="C24" s="300"/>
      <c r="D24" s="300"/>
      <c r="E24" s="300"/>
      <c r="F24" s="300"/>
      <c r="G24" s="155"/>
    </row>
    <row r="25" spans="1:7" s="1" customFormat="1" ht="121.5" customHeight="1" x14ac:dyDescent="0.25">
      <c r="A25" s="437" t="s">
        <v>444</v>
      </c>
      <c r="B25" s="437"/>
      <c r="C25" s="437"/>
      <c r="D25" s="437"/>
      <c r="E25" s="437"/>
      <c r="F25" s="437"/>
      <c r="G25" s="155"/>
    </row>
    <row r="26" spans="1:7" s="1" customFormat="1" ht="165.75" customHeight="1" x14ac:dyDescent="0.25">
      <c r="A26" s="437"/>
      <c r="B26" s="437"/>
      <c r="C26" s="437"/>
      <c r="D26" s="437"/>
      <c r="E26" s="437"/>
      <c r="F26" s="437"/>
      <c r="G26" s="155"/>
    </row>
    <row r="27" spans="1:7" s="1" customFormat="1" ht="128.25" customHeight="1" x14ac:dyDescent="0.25">
      <c r="A27" s="437"/>
      <c r="B27" s="437"/>
      <c r="C27" s="437"/>
      <c r="D27" s="437"/>
      <c r="E27" s="437"/>
      <c r="F27" s="437"/>
      <c r="G27" s="155"/>
    </row>
    <row r="28" spans="1:7" s="1" customFormat="1" ht="13.5" customHeight="1" x14ac:dyDescent="0.25">
      <c r="A28" s="301"/>
      <c r="B28" s="302"/>
      <c r="C28" s="300"/>
      <c r="D28" s="300"/>
      <c r="E28" s="300"/>
      <c r="F28" s="300"/>
      <c r="G28" s="155"/>
    </row>
    <row r="29" spans="1:7" s="1" customFormat="1" ht="332.25" thickBot="1" x14ac:dyDescent="0.3">
      <c r="A29" s="303" t="s">
        <v>27</v>
      </c>
      <c r="B29" s="304" t="s">
        <v>414</v>
      </c>
      <c r="C29" s="305"/>
      <c r="D29" s="306"/>
      <c r="E29" s="316"/>
      <c r="F29" s="307"/>
      <c r="G29" s="155"/>
    </row>
    <row r="30" spans="1:7" s="1" customFormat="1" ht="21" customHeight="1" thickBot="1" x14ac:dyDescent="0.3">
      <c r="A30" s="308"/>
      <c r="B30" s="309"/>
      <c r="C30" s="310">
        <v>2</v>
      </c>
      <c r="D30" s="311" t="s">
        <v>37</v>
      </c>
      <c r="E30" s="41">
        <v>0</v>
      </c>
      <c r="F30" s="312">
        <f>C30*E30</f>
        <v>0</v>
      </c>
      <c r="G30" s="155"/>
    </row>
    <row r="31" spans="1:7" s="1" customFormat="1" x14ac:dyDescent="0.25">
      <c r="A31" s="301"/>
      <c r="B31" s="302"/>
      <c r="C31" s="300"/>
      <c r="D31" s="300"/>
      <c r="E31" s="317"/>
      <c r="F31" s="300"/>
      <c r="G31" s="155"/>
    </row>
    <row r="32" spans="1:7" s="1" customFormat="1" ht="345" thickBot="1" x14ac:dyDescent="0.3">
      <c r="A32" s="303" t="s">
        <v>26</v>
      </c>
      <c r="B32" s="304" t="s">
        <v>415</v>
      </c>
      <c r="C32" s="305"/>
      <c r="D32" s="306"/>
      <c r="E32" s="316"/>
      <c r="F32" s="307"/>
      <c r="G32" s="155"/>
    </row>
    <row r="33" spans="1:7" s="1" customFormat="1" ht="21" customHeight="1" thickBot="1" x14ac:dyDescent="0.3">
      <c r="A33" s="308"/>
      <c r="B33" s="309"/>
      <c r="C33" s="310">
        <v>2</v>
      </c>
      <c r="D33" s="311" t="s">
        <v>37</v>
      </c>
      <c r="E33" s="41">
        <v>0</v>
      </c>
      <c r="F33" s="312">
        <f>C33*E33</f>
        <v>0</v>
      </c>
      <c r="G33" s="155"/>
    </row>
    <row r="34" spans="1:7" s="1" customFormat="1" x14ac:dyDescent="0.25">
      <c r="A34" s="301"/>
      <c r="B34" s="302"/>
      <c r="C34" s="300"/>
      <c r="D34" s="300"/>
      <c r="E34" s="317"/>
      <c r="F34" s="300"/>
      <c r="G34" s="155"/>
    </row>
    <row r="35" spans="1:7" s="1" customFormat="1" ht="357.75" thickBot="1" x14ac:dyDescent="0.3">
      <c r="A35" s="303" t="s">
        <v>24</v>
      </c>
      <c r="B35" s="304" t="s">
        <v>416</v>
      </c>
      <c r="C35" s="305"/>
      <c r="D35" s="306"/>
      <c r="E35" s="316"/>
      <c r="F35" s="307"/>
      <c r="G35" s="155"/>
    </row>
    <row r="36" spans="1:7" s="1" customFormat="1" ht="21" customHeight="1" thickBot="1" x14ac:dyDescent="0.3">
      <c r="A36" s="308"/>
      <c r="B36" s="309"/>
      <c r="C36" s="310">
        <v>1</v>
      </c>
      <c r="D36" s="311" t="s">
        <v>37</v>
      </c>
      <c r="E36" s="41">
        <v>0</v>
      </c>
      <c r="F36" s="312">
        <f>C36*E36</f>
        <v>0</v>
      </c>
      <c r="G36" s="155"/>
    </row>
    <row r="37" spans="1:7" s="1" customFormat="1" x14ac:dyDescent="0.25">
      <c r="A37" s="301"/>
      <c r="B37" s="302"/>
      <c r="C37" s="300"/>
      <c r="D37" s="300"/>
      <c r="E37" s="317"/>
      <c r="F37" s="300"/>
      <c r="G37" s="155"/>
    </row>
    <row r="38" spans="1:7" s="1" customFormat="1" ht="332.25" thickBot="1" x14ac:dyDescent="0.3">
      <c r="A38" s="303" t="s">
        <v>23</v>
      </c>
      <c r="B38" s="304" t="s">
        <v>417</v>
      </c>
      <c r="C38" s="305"/>
      <c r="D38" s="306"/>
      <c r="E38" s="316"/>
      <c r="F38" s="307"/>
      <c r="G38" s="155"/>
    </row>
    <row r="39" spans="1:7" s="1" customFormat="1" ht="21" customHeight="1" thickBot="1" x14ac:dyDescent="0.3">
      <c r="A39" s="308"/>
      <c r="B39" s="309"/>
      <c r="C39" s="310">
        <v>3</v>
      </c>
      <c r="D39" s="311" t="s">
        <v>37</v>
      </c>
      <c r="E39" s="41">
        <v>0</v>
      </c>
      <c r="F39" s="312">
        <f>C39*E39</f>
        <v>0</v>
      </c>
      <c r="G39" s="155"/>
    </row>
    <row r="40" spans="1:7" s="1" customFormat="1" x14ac:dyDescent="0.25">
      <c r="A40" s="301"/>
      <c r="B40" s="302"/>
      <c r="C40" s="300"/>
      <c r="D40" s="300"/>
      <c r="E40" s="317"/>
      <c r="F40" s="300"/>
      <c r="G40" s="155"/>
    </row>
    <row r="41" spans="1:7" s="1" customFormat="1" ht="345" thickBot="1" x14ac:dyDescent="0.3">
      <c r="A41" s="303" t="s">
        <v>21</v>
      </c>
      <c r="B41" s="304" t="s">
        <v>418</v>
      </c>
      <c r="C41" s="305"/>
      <c r="D41" s="306"/>
      <c r="E41" s="316"/>
      <c r="F41" s="307"/>
      <c r="G41" s="155"/>
    </row>
    <row r="42" spans="1:7" s="1" customFormat="1" ht="21" customHeight="1" thickBot="1" x14ac:dyDescent="0.3">
      <c r="A42" s="308"/>
      <c r="B42" s="309"/>
      <c r="C42" s="310">
        <v>1</v>
      </c>
      <c r="D42" s="311" t="s">
        <v>37</v>
      </c>
      <c r="E42" s="41">
        <v>0</v>
      </c>
      <c r="F42" s="312">
        <f>C42*E42</f>
        <v>0</v>
      </c>
      <c r="G42" s="155"/>
    </row>
    <row r="43" spans="1:7" s="1" customFormat="1" x14ac:dyDescent="0.25">
      <c r="A43" s="301"/>
      <c r="B43" s="302"/>
      <c r="C43" s="300"/>
      <c r="D43" s="300"/>
      <c r="E43" s="317"/>
      <c r="F43" s="300"/>
      <c r="G43" s="155"/>
    </row>
    <row r="44" spans="1:7" s="1" customFormat="1" ht="345" thickBot="1" x14ac:dyDescent="0.3">
      <c r="A44" s="303" t="s">
        <v>19</v>
      </c>
      <c r="B44" s="304" t="s">
        <v>419</v>
      </c>
      <c r="C44" s="305"/>
      <c r="D44" s="306"/>
      <c r="E44" s="316"/>
      <c r="F44" s="307"/>
      <c r="G44" s="155"/>
    </row>
    <row r="45" spans="1:7" s="1" customFormat="1" ht="21" customHeight="1" thickBot="1" x14ac:dyDescent="0.3">
      <c r="A45" s="308"/>
      <c r="B45" s="309"/>
      <c r="C45" s="310">
        <v>1</v>
      </c>
      <c r="D45" s="311" t="s">
        <v>37</v>
      </c>
      <c r="E45" s="41">
        <v>0</v>
      </c>
      <c r="F45" s="312">
        <f>C45*E45</f>
        <v>0</v>
      </c>
      <c r="G45" s="155"/>
    </row>
    <row r="46" spans="1:7" s="1" customFormat="1" x14ac:dyDescent="0.25">
      <c r="A46" s="301"/>
      <c r="B46" s="302"/>
      <c r="C46" s="300"/>
      <c r="D46" s="300"/>
      <c r="E46" s="317"/>
      <c r="F46" s="300"/>
      <c r="G46" s="155"/>
    </row>
    <row r="47" spans="1:7" s="1" customFormat="1" ht="357.75" thickBot="1" x14ac:dyDescent="0.3">
      <c r="A47" s="303" t="s">
        <v>17</v>
      </c>
      <c r="B47" s="304" t="s">
        <v>420</v>
      </c>
      <c r="C47" s="305"/>
      <c r="D47" s="306"/>
      <c r="E47" s="316"/>
      <c r="F47" s="307"/>
      <c r="G47" s="155"/>
    </row>
    <row r="48" spans="1:7" s="1" customFormat="1" ht="21" customHeight="1" thickBot="1" x14ac:dyDescent="0.3">
      <c r="A48" s="308"/>
      <c r="B48" s="309"/>
      <c r="C48" s="310">
        <v>9</v>
      </c>
      <c r="D48" s="311" t="s">
        <v>37</v>
      </c>
      <c r="E48" s="41">
        <v>0</v>
      </c>
      <c r="F48" s="312">
        <f>C48*E48</f>
        <v>0</v>
      </c>
      <c r="G48" s="155"/>
    </row>
    <row r="49" spans="1:7" s="1" customFormat="1" x14ac:dyDescent="0.25">
      <c r="A49" s="301"/>
      <c r="B49" s="302"/>
      <c r="C49" s="300"/>
      <c r="D49" s="300"/>
      <c r="E49" s="317"/>
      <c r="F49" s="300"/>
      <c r="G49" s="155"/>
    </row>
    <row r="50" spans="1:7" s="1" customFormat="1" ht="370.5" thickBot="1" x14ac:dyDescent="0.3">
      <c r="A50" s="303" t="s">
        <v>14</v>
      </c>
      <c r="B50" s="304" t="s">
        <v>421</v>
      </c>
      <c r="C50" s="305"/>
      <c r="D50" s="306"/>
      <c r="E50" s="316"/>
      <c r="F50" s="307"/>
      <c r="G50" s="155"/>
    </row>
    <row r="51" spans="1:7" s="1" customFormat="1" ht="21" customHeight="1" thickBot="1" x14ac:dyDescent="0.3">
      <c r="A51" s="308"/>
      <c r="B51" s="309"/>
      <c r="C51" s="310">
        <v>6</v>
      </c>
      <c r="D51" s="311" t="s">
        <v>37</v>
      </c>
      <c r="E51" s="41">
        <v>0</v>
      </c>
      <c r="F51" s="312">
        <f>C51*E51</f>
        <v>0</v>
      </c>
      <c r="G51" s="155"/>
    </row>
    <row r="52" spans="1:7" s="1" customFormat="1" x14ac:dyDescent="0.25">
      <c r="A52" s="301"/>
      <c r="B52" s="302"/>
      <c r="C52" s="300"/>
      <c r="D52" s="300"/>
      <c r="E52" s="317"/>
      <c r="F52" s="300"/>
      <c r="G52" s="155"/>
    </row>
    <row r="53" spans="1:7" s="1" customFormat="1" ht="370.5" thickBot="1" x14ac:dyDescent="0.3">
      <c r="A53" s="303" t="s">
        <v>45</v>
      </c>
      <c r="B53" s="304" t="s">
        <v>422</v>
      </c>
      <c r="C53" s="305"/>
      <c r="D53" s="306"/>
      <c r="E53" s="316"/>
      <c r="F53" s="307"/>
      <c r="G53" s="155"/>
    </row>
    <row r="54" spans="1:7" s="1" customFormat="1" ht="21" customHeight="1" thickBot="1" x14ac:dyDescent="0.3">
      <c r="A54" s="308"/>
      <c r="B54" s="309"/>
      <c r="C54" s="310">
        <v>5</v>
      </c>
      <c r="D54" s="311" t="s">
        <v>37</v>
      </c>
      <c r="E54" s="41">
        <v>0</v>
      </c>
      <c r="F54" s="312">
        <f>C54*E54</f>
        <v>0</v>
      </c>
      <c r="G54" s="155"/>
    </row>
    <row r="55" spans="1:7" s="1" customFormat="1" x14ac:dyDescent="0.25">
      <c r="A55" s="301"/>
      <c r="B55" s="302"/>
      <c r="C55" s="300"/>
      <c r="D55" s="300"/>
      <c r="E55" s="317"/>
      <c r="F55" s="300"/>
      <c r="G55" s="155"/>
    </row>
    <row r="56" spans="1:7" s="1" customFormat="1" ht="383.25" thickBot="1" x14ac:dyDescent="0.3">
      <c r="A56" s="303" t="s">
        <v>44</v>
      </c>
      <c r="B56" s="304" t="s">
        <v>423</v>
      </c>
      <c r="C56" s="305"/>
      <c r="D56" s="306"/>
      <c r="E56" s="316"/>
      <c r="F56" s="307"/>
      <c r="G56" s="155"/>
    </row>
    <row r="57" spans="1:7" s="1" customFormat="1" ht="21" customHeight="1" thickBot="1" x14ac:dyDescent="0.3">
      <c r="A57" s="308"/>
      <c r="B57" s="309"/>
      <c r="C57" s="310">
        <v>3</v>
      </c>
      <c r="D57" s="311" t="s">
        <v>37</v>
      </c>
      <c r="E57" s="41">
        <v>0</v>
      </c>
      <c r="F57" s="312">
        <f>C57*E57</f>
        <v>0</v>
      </c>
      <c r="G57" s="155"/>
    </row>
    <row r="58" spans="1:7" s="1" customFormat="1" x14ac:dyDescent="0.25">
      <c r="A58" s="301"/>
      <c r="B58" s="302"/>
      <c r="C58" s="300"/>
      <c r="D58" s="300"/>
      <c r="E58" s="317"/>
      <c r="F58" s="300"/>
      <c r="G58" s="155"/>
    </row>
    <row r="59" spans="1:7" s="1" customFormat="1" ht="357.75" thickBot="1" x14ac:dyDescent="0.3">
      <c r="A59" s="303" t="s">
        <v>43</v>
      </c>
      <c r="B59" s="304" t="s">
        <v>424</v>
      </c>
      <c r="C59" s="305"/>
      <c r="D59" s="306"/>
      <c r="E59" s="316"/>
      <c r="F59" s="307"/>
      <c r="G59" s="155"/>
    </row>
    <row r="60" spans="1:7" s="1" customFormat="1" ht="21" customHeight="1" thickBot="1" x14ac:dyDescent="0.3">
      <c r="A60" s="308"/>
      <c r="B60" s="309"/>
      <c r="C60" s="310">
        <v>3</v>
      </c>
      <c r="D60" s="311" t="s">
        <v>37</v>
      </c>
      <c r="E60" s="41">
        <v>0</v>
      </c>
      <c r="F60" s="312">
        <f>C60*E60</f>
        <v>0</v>
      </c>
      <c r="G60" s="155"/>
    </row>
    <row r="61" spans="1:7" s="1" customFormat="1" x14ac:dyDescent="0.25">
      <c r="A61" s="301"/>
      <c r="B61" s="302"/>
      <c r="C61" s="300"/>
      <c r="D61" s="300"/>
      <c r="E61" s="317"/>
      <c r="F61" s="300"/>
      <c r="G61" s="155"/>
    </row>
    <row r="62" spans="1:7" s="1" customFormat="1" ht="243" thickBot="1" x14ac:dyDescent="0.3">
      <c r="A62" s="303" t="s">
        <v>42</v>
      </c>
      <c r="B62" s="304" t="s">
        <v>425</v>
      </c>
      <c r="C62" s="305"/>
      <c r="D62" s="306"/>
      <c r="E62" s="316"/>
      <c r="F62" s="307"/>
      <c r="G62" s="155"/>
    </row>
    <row r="63" spans="1:7" s="1" customFormat="1" ht="21" customHeight="1" thickBot="1" x14ac:dyDescent="0.3">
      <c r="A63" s="308"/>
      <c r="B63" s="309"/>
      <c r="C63" s="310">
        <v>2</v>
      </c>
      <c r="D63" s="311" t="s">
        <v>37</v>
      </c>
      <c r="E63" s="41">
        <v>0</v>
      </c>
      <c r="F63" s="312">
        <f>C63*E63</f>
        <v>0</v>
      </c>
      <c r="G63" s="155"/>
    </row>
    <row r="64" spans="1:7" s="1" customFormat="1" x14ac:dyDescent="0.25">
      <c r="A64" s="301"/>
      <c r="B64" s="302"/>
      <c r="C64" s="300"/>
      <c r="D64" s="300"/>
      <c r="E64" s="317"/>
      <c r="F64" s="300"/>
      <c r="G64" s="155"/>
    </row>
    <row r="65" spans="1:7" s="1" customFormat="1" ht="243" thickBot="1" x14ac:dyDescent="0.3">
      <c r="A65" s="303" t="s">
        <v>41</v>
      </c>
      <c r="B65" s="304" t="s">
        <v>426</v>
      </c>
      <c r="C65" s="305"/>
      <c r="D65" s="306"/>
      <c r="E65" s="316"/>
      <c r="F65" s="307"/>
      <c r="G65" s="155"/>
    </row>
    <row r="66" spans="1:7" s="1" customFormat="1" ht="21" customHeight="1" thickBot="1" x14ac:dyDescent="0.3">
      <c r="A66" s="308"/>
      <c r="B66" s="309"/>
      <c r="C66" s="310">
        <v>1</v>
      </c>
      <c r="D66" s="311" t="s">
        <v>37</v>
      </c>
      <c r="E66" s="41">
        <v>0</v>
      </c>
      <c r="F66" s="312">
        <f>C66*E66</f>
        <v>0</v>
      </c>
      <c r="G66" s="155"/>
    </row>
    <row r="67" spans="1:7" s="1" customFormat="1" x14ac:dyDescent="0.25">
      <c r="A67" s="301"/>
      <c r="B67" s="302"/>
      <c r="C67" s="300"/>
      <c r="D67" s="300"/>
      <c r="E67" s="317"/>
      <c r="F67" s="300"/>
      <c r="G67" s="155"/>
    </row>
    <row r="68" spans="1:7" s="1" customFormat="1" ht="243" thickBot="1" x14ac:dyDescent="0.3">
      <c r="A68" s="303" t="s">
        <v>40</v>
      </c>
      <c r="B68" s="304" t="s">
        <v>427</v>
      </c>
      <c r="C68" s="305"/>
      <c r="D68" s="306"/>
      <c r="E68" s="316"/>
      <c r="F68" s="307"/>
      <c r="G68" s="155"/>
    </row>
    <row r="69" spans="1:7" s="1" customFormat="1" ht="21" customHeight="1" thickBot="1" x14ac:dyDescent="0.3">
      <c r="A69" s="308"/>
      <c r="B69" s="309"/>
      <c r="C69" s="310">
        <v>1</v>
      </c>
      <c r="D69" s="311" t="s">
        <v>37</v>
      </c>
      <c r="E69" s="41">
        <v>0</v>
      </c>
      <c r="F69" s="312">
        <f>C69*E69</f>
        <v>0</v>
      </c>
      <c r="G69" s="155"/>
    </row>
    <row r="70" spans="1:7" s="1" customFormat="1" x14ac:dyDescent="0.25">
      <c r="A70" s="301"/>
      <c r="B70" s="302"/>
      <c r="C70" s="300"/>
      <c r="D70" s="300"/>
      <c r="E70" s="317"/>
      <c r="F70" s="300"/>
      <c r="G70" s="155"/>
    </row>
    <row r="71" spans="1:7" s="1" customFormat="1" ht="243" thickBot="1" x14ac:dyDescent="0.3">
      <c r="A71" s="303" t="s">
        <v>39</v>
      </c>
      <c r="B71" s="304" t="s">
        <v>428</v>
      </c>
      <c r="C71" s="305"/>
      <c r="D71" s="306"/>
      <c r="E71" s="316"/>
      <c r="F71" s="307"/>
      <c r="G71" s="155"/>
    </row>
    <row r="72" spans="1:7" s="1" customFormat="1" ht="21" customHeight="1" thickBot="1" x14ac:dyDescent="0.3">
      <c r="A72" s="308"/>
      <c r="B72" s="309"/>
      <c r="C72" s="310">
        <v>1</v>
      </c>
      <c r="D72" s="311" t="s">
        <v>37</v>
      </c>
      <c r="E72" s="41">
        <v>0</v>
      </c>
      <c r="F72" s="312">
        <f>C72*E72</f>
        <v>0</v>
      </c>
      <c r="G72" s="155"/>
    </row>
    <row r="73" spans="1:7" s="1" customFormat="1" x14ac:dyDescent="0.25">
      <c r="A73" s="301"/>
      <c r="B73" s="302"/>
      <c r="C73" s="300"/>
      <c r="D73" s="300"/>
      <c r="E73" s="317"/>
      <c r="F73" s="300"/>
      <c r="G73" s="155"/>
    </row>
    <row r="74" spans="1:7" s="1" customFormat="1" ht="243" thickBot="1" x14ac:dyDescent="0.3">
      <c r="A74" s="303" t="s">
        <v>68</v>
      </c>
      <c r="B74" s="304" t="s">
        <v>429</v>
      </c>
      <c r="C74" s="305"/>
      <c r="D74" s="306"/>
      <c r="E74" s="316"/>
      <c r="F74" s="307"/>
      <c r="G74" s="155"/>
    </row>
    <row r="75" spans="1:7" s="1" customFormat="1" ht="21" customHeight="1" thickBot="1" x14ac:dyDescent="0.3">
      <c r="A75" s="308"/>
      <c r="B75" s="309"/>
      <c r="C75" s="310">
        <v>1</v>
      </c>
      <c r="D75" s="311" t="s">
        <v>37</v>
      </c>
      <c r="E75" s="41">
        <v>0</v>
      </c>
      <c r="F75" s="312">
        <f>C75*E75</f>
        <v>0</v>
      </c>
      <c r="G75" s="155"/>
    </row>
    <row r="76" spans="1:7" s="1" customFormat="1" x14ac:dyDescent="0.25">
      <c r="A76" s="301"/>
      <c r="B76" s="302"/>
      <c r="C76" s="300"/>
      <c r="D76" s="300"/>
      <c r="E76" s="317"/>
      <c r="F76" s="300"/>
      <c r="G76" s="155"/>
    </row>
    <row r="77" spans="1:7" s="1" customFormat="1" ht="255.75" thickBot="1" x14ac:dyDescent="0.3">
      <c r="A77" s="303" t="s">
        <v>160</v>
      </c>
      <c r="B77" s="304" t="s">
        <v>430</v>
      </c>
      <c r="C77" s="305"/>
      <c r="D77" s="306"/>
      <c r="E77" s="316"/>
      <c r="F77" s="307"/>
      <c r="G77" s="155"/>
    </row>
    <row r="78" spans="1:7" s="1" customFormat="1" ht="21" customHeight="1" thickBot="1" x14ac:dyDescent="0.3">
      <c r="A78" s="308"/>
      <c r="B78" s="309"/>
      <c r="C78" s="310">
        <v>2</v>
      </c>
      <c r="D78" s="311" t="s">
        <v>37</v>
      </c>
      <c r="E78" s="41">
        <v>0</v>
      </c>
      <c r="F78" s="312">
        <f>C78*E78</f>
        <v>0</v>
      </c>
      <c r="G78" s="155"/>
    </row>
    <row r="79" spans="1:7" s="1" customFormat="1" x14ac:dyDescent="0.25">
      <c r="A79" s="301"/>
      <c r="B79" s="302"/>
      <c r="C79" s="300"/>
      <c r="D79" s="300"/>
      <c r="E79" s="317"/>
      <c r="F79" s="300"/>
      <c r="G79" s="155"/>
    </row>
    <row r="80" spans="1:7" s="1" customFormat="1" ht="255.75" thickBot="1" x14ac:dyDescent="0.3">
      <c r="A80" s="303" t="s">
        <v>161</v>
      </c>
      <c r="B80" s="304" t="s">
        <v>431</v>
      </c>
      <c r="C80" s="305"/>
      <c r="D80" s="306"/>
      <c r="E80" s="316"/>
      <c r="F80" s="307"/>
      <c r="G80" s="155"/>
    </row>
    <row r="81" spans="1:7" s="1" customFormat="1" ht="21" customHeight="1" thickBot="1" x14ac:dyDescent="0.3">
      <c r="A81" s="308"/>
      <c r="B81" s="309"/>
      <c r="C81" s="310">
        <v>2</v>
      </c>
      <c r="D81" s="311" t="s">
        <v>37</v>
      </c>
      <c r="E81" s="41">
        <v>0</v>
      </c>
      <c r="F81" s="312">
        <f>C81*E81</f>
        <v>0</v>
      </c>
      <c r="G81" s="155"/>
    </row>
    <row r="82" spans="1:7" s="1" customFormat="1" x14ac:dyDescent="0.25">
      <c r="A82" s="301"/>
      <c r="B82" s="302"/>
      <c r="C82" s="300"/>
      <c r="D82" s="300"/>
      <c r="E82" s="317"/>
      <c r="F82" s="300"/>
      <c r="G82" s="155"/>
    </row>
    <row r="83" spans="1:7" s="1" customFormat="1" ht="383.25" thickBot="1" x14ac:dyDescent="0.3">
      <c r="A83" s="303" t="s">
        <v>162</v>
      </c>
      <c r="B83" s="304" t="s">
        <v>432</v>
      </c>
      <c r="C83" s="305"/>
      <c r="D83" s="306"/>
      <c r="E83" s="316"/>
      <c r="F83" s="307"/>
      <c r="G83" s="155"/>
    </row>
    <row r="84" spans="1:7" s="1" customFormat="1" ht="21" customHeight="1" thickBot="1" x14ac:dyDescent="0.3">
      <c r="A84" s="308"/>
      <c r="B84" s="309"/>
      <c r="C84" s="310">
        <v>1</v>
      </c>
      <c r="D84" s="311" t="s">
        <v>37</v>
      </c>
      <c r="E84" s="41">
        <v>0</v>
      </c>
      <c r="F84" s="312">
        <f>C84*E84</f>
        <v>0</v>
      </c>
      <c r="G84" s="155"/>
    </row>
    <row r="85" spans="1:7" s="1" customFormat="1" x14ac:dyDescent="0.25">
      <c r="A85" s="301"/>
      <c r="B85" s="302"/>
      <c r="C85" s="300"/>
      <c r="D85" s="300"/>
      <c r="E85" s="300"/>
      <c r="F85" s="300"/>
      <c r="G85" s="155"/>
    </row>
    <row r="86" spans="1:7" s="1" customFormat="1" x14ac:dyDescent="0.25">
      <c r="A86" s="301"/>
      <c r="B86" s="302"/>
      <c r="C86" s="300"/>
      <c r="D86" s="300"/>
      <c r="E86" s="300"/>
      <c r="F86" s="300"/>
      <c r="G86" s="155"/>
    </row>
    <row r="87" spans="1:7" s="1" customFormat="1" ht="18" x14ac:dyDescent="0.25">
      <c r="A87" s="298"/>
      <c r="B87" s="299" t="s">
        <v>217</v>
      </c>
      <c r="C87" s="300"/>
      <c r="D87" s="300"/>
      <c r="E87" s="300"/>
      <c r="F87" s="300"/>
      <c r="G87" s="155"/>
    </row>
    <row r="88" spans="1:7" s="1" customFormat="1" ht="13.5" customHeight="1" x14ac:dyDescent="0.25">
      <c r="A88" s="298"/>
      <c r="B88" s="302"/>
      <c r="C88" s="300"/>
      <c r="D88" s="300"/>
      <c r="E88" s="300"/>
      <c r="F88" s="300"/>
      <c r="G88" s="155"/>
    </row>
    <row r="89" spans="1:7" s="1" customFormat="1" ht="13.5" customHeight="1" thickBot="1" x14ac:dyDescent="0.3">
      <c r="A89" s="313"/>
      <c r="B89" s="314" t="s">
        <v>216</v>
      </c>
      <c r="C89" s="300"/>
      <c r="D89" s="300"/>
      <c r="E89" s="300"/>
      <c r="F89" s="300"/>
      <c r="G89" s="155"/>
    </row>
    <row r="90" spans="1:7" s="1" customFormat="1" ht="13.5" customHeight="1" thickTop="1" x14ac:dyDescent="0.25">
      <c r="A90" s="298"/>
      <c r="B90" s="302"/>
      <c r="C90" s="300"/>
      <c r="D90" s="300"/>
      <c r="E90" s="300"/>
      <c r="F90" s="300"/>
      <c r="G90" s="155"/>
    </row>
    <row r="91" spans="1:7" s="1" customFormat="1" ht="119.25" customHeight="1" x14ac:dyDescent="0.25">
      <c r="A91" s="438" t="s">
        <v>527</v>
      </c>
      <c r="B91" s="438"/>
      <c r="C91" s="438"/>
      <c r="D91" s="438"/>
      <c r="E91" s="438"/>
      <c r="F91" s="438"/>
      <c r="G91" s="155"/>
    </row>
    <row r="92" spans="1:7" s="1" customFormat="1" ht="119.25" customHeight="1" x14ac:dyDescent="0.25">
      <c r="A92" s="438"/>
      <c r="B92" s="438"/>
      <c r="C92" s="438"/>
      <c r="D92" s="438"/>
      <c r="E92" s="438"/>
      <c r="F92" s="438"/>
      <c r="G92" s="155"/>
    </row>
    <row r="93" spans="1:7" s="1" customFormat="1" ht="119.25" customHeight="1" x14ac:dyDescent="0.25">
      <c r="A93" s="438"/>
      <c r="B93" s="438"/>
      <c r="C93" s="438"/>
      <c r="D93" s="438"/>
      <c r="E93" s="438"/>
      <c r="F93" s="438"/>
      <c r="G93" s="155"/>
    </row>
    <row r="94" spans="1:7" s="1" customFormat="1" ht="13.5" customHeight="1" x14ac:dyDescent="0.25">
      <c r="A94" s="301"/>
      <c r="B94" s="302"/>
      <c r="C94" s="300"/>
      <c r="D94" s="300"/>
      <c r="E94" s="300"/>
      <c r="F94" s="300"/>
      <c r="G94" s="155"/>
    </row>
    <row r="95" spans="1:7" s="1" customFormat="1" ht="396" thickBot="1" x14ac:dyDescent="0.3">
      <c r="A95" s="303" t="s">
        <v>163</v>
      </c>
      <c r="B95" s="304" t="s">
        <v>433</v>
      </c>
      <c r="C95" s="305"/>
      <c r="D95" s="306"/>
      <c r="E95" s="316"/>
      <c r="F95" s="307"/>
      <c r="G95" s="155"/>
    </row>
    <row r="96" spans="1:7" s="1" customFormat="1" ht="21" customHeight="1" thickBot="1" x14ac:dyDescent="0.3">
      <c r="A96" s="308"/>
      <c r="B96" s="309"/>
      <c r="C96" s="310">
        <v>1</v>
      </c>
      <c r="D96" s="311" t="s">
        <v>37</v>
      </c>
      <c r="E96" s="41">
        <v>0</v>
      </c>
      <c r="F96" s="312">
        <f>C96*E96</f>
        <v>0</v>
      </c>
      <c r="G96" s="155"/>
    </row>
    <row r="97" spans="1:7" s="1" customFormat="1" x14ac:dyDescent="0.25">
      <c r="A97" s="301"/>
      <c r="B97" s="302"/>
      <c r="C97" s="300"/>
      <c r="D97" s="300"/>
      <c r="E97" s="317"/>
      <c r="F97" s="300"/>
      <c r="G97" s="155"/>
    </row>
    <row r="98" spans="1:7" s="1" customFormat="1" ht="357.75" thickBot="1" x14ac:dyDescent="0.3">
      <c r="A98" s="303" t="s">
        <v>164</v>
      </c>
      <c r="B98" s="304" t="s">
        <v>528</v>
      </c>
      <c r="C98" s="305"/>
      <c r="D98" s="306"/>
      <c r="E98" s="316"/>
      <c r="F98" s="307"/>
      <c r="G98" s="155"/>
    </row>
    <row r="99" spans="1:7" s="1" customFormat="1" ht="21" customHeight="1" thickBot="1" x14ac:dyDescent="0.3">
      <c r="A99" s="308"/>
      <c r="B99" s="309"/>
      <c r="C99" s="310">
        <v>2</v>
      </c>
      <c r="D99" s="311" t="s">
        <v>37</v>
      </c>
      <c r="E99" s="41">
        <v>0</v>
      </c>
      <c r="F99" s="312">
        <f>C99*E99</f>
        <v>0</v>
      </c>
      <c r="G99" s="155"/>
    </row>
    <row r="100" spans="1:7" s="1" customFormat="1" x14ac:dyDescent="0.25">
      <c r="A100" s="301"/>
      <c r="B100" s="302"/>
      <c r="C100" s="300"/>
      <c r="D100" s="300"/>
      <c r="E100" s="317"/>
      <c r="F100" s="300"/>
      <c r="G100" s="155"/>
    </row>
    <row r="101" spans="1:7" s="1" customFormat="1" ht="357.75" thickBot="1" x14ac:dyDescent="0.3">
      <c r="A101" s="303" t="s">
        <v>165</v>
      </c>
      <c r="B101" s="304" t="s">
        <v>529</v>
      </c>
      <c r="C101" s="305"/>
      <c r="D101" s="306"/>
      <c r="E101" s="316"/>
      <c r="F101" s="307"/>
      <c r="G101" s="155"/>
    </row>
    <row r="102" spans="1:7" s="1" customFormat="1" ht="21" customHeight="1" thickBot="1" x14ac:dyDescent="0.3">
      <c r="A102" s="308"/>
      <c r="B102" s="309"/>
      <c r="C102" s="310">
        <v>2</v>
      </c>
      <c r="D102" s="311" t="s">
        <v>37</v>
      </c>
      <c r="E102" s="41">
        <v>0</v>
      </c>
      <c r="F102" s="312">
        <f>C102*E102</f>
        <v>0</v>
      </c>
      <c r="G102" s="155"/>
    </row>
    <row r="103" spans="1:7" s="1" customFormat="1" x14ac:dyDescent="0.25">
      <c r="A103" s="301"/>
      <c r="B103" s="302"/>
      <c r="C103" s="300"/>
      <c r="D103" s="300"/>
      <c r="E103" s="317"/>
      <c r="F103" s="300"/>
      <c r="G103" s="155"/>
    </row>
    <row r="104" spans="1:7" s="1" customFormat="1" ht="357.75" thickBot="1" x14ac:dyDescent="0.3">
      <c r="A104" s="303" t="s">
        <v>166</v>
      </c>
      <c r="B104" s="304" t="s">
        <v>530</v>
      </c>
      <c r="C104" s="305"/>
      <c r="D104" s="306"/>
      <c r="E104" s="316"/>
      <c r="F104" s="307"/>
      <c r="G104" s="155"/>
    </row>
    <row r="105" spans="1:7" s="1" customFormat="1" ht="21" customHeight="1" thickBot="1" x14ac:dyDescent="0.3">
      <c r="A105" s="308"/>
      <c r="B105" s="309"/>
      <c r="C105" s="310">
        <v>2</v>
      </c>
      <c r="D105" s="311" t="s">
        <v>37</v>
      </c>
      <c r="E105" s="41">
        <v>0</v>
      </c>
      <c r="F105" s="312">
        <f>C105*E105</f>
        <v>0</v>
      </c>
      <c r="G105" s="155"/>
    </row>
    <row r="106" spans="1:7" s="1" customFormat="1" x14ac:dyDescent="0.25">
      <c r="A106" s="301"/>
      <c r="B106" s="302"/>
      <c r="C106" s="300"/>
      <c r="D106" s="300"/>
      <c r="E106" s="317"/>
      <c r="F106" s="300"/>
      <c r="G106" s="155"/>
    </row>
    <row r="107" spans="1:7" s="1" customFormat="1" ht="357.75" thickBot="1" x14ac:dyDescent="0.3">
      <c r="A107" s="303" t="s">
        <v>167</v>
      </c>
      <c r="B107" s="304" t="s">
        <v>531</v>
      </c>
      <c r="C107" s="305"/>
      <c r="D107" s="306"/>
      <c r="E107" s="316"/>
      <c r="F107" s="307"/>
      <c r="G107" s="155"/>
    </row>
    <row r="108" spans="1:7" s="1" customFormat="1" ht="21" customHeight="1" thickBot="1" x14ac:dyDescent="0.3">
      <c r="A108" s="308"/>
      <c r="B108" s="309"/>
      <c r="C108" s="310">
        <v>1</v>
      </c>
      <c r="D108" s="311" t="s">
        <v>37</v>
      </c>
      <c r="E108" s="41">
        <v>0</v>
      </c>
      <c r="F108" s="312">
        <f>C108*E108</f>
        <v>0</v>
      </c>
      <c r="G108" s="155"/>
    </row>
    <row r="109" spans="1:7" s="1" customFormat="1" x14ac:dyDescent="0.25">
      <c r="A109" s="301"/>
      <c r="B109" s="302"/>
      <c r="C109" s="300"/>
      <c r="D109" s="300"/>
      <c r="E109" s="317"/>
      <c r="F109" s="300"/>
      <c r="G109" s="155"/>
    </row>
    <row r="110" spans="1:7" s="1" customFormat="1" ht="383.25" thickBot="1" x14ac:dyDescent="0.3">
      <c r="A110" s="303" t="s">
        <v>168</v>
      </c>
      <c r="B110" s="304" t="s">
        <v>532</v>
      </c>
      <c r="C110" s="305"/>
      <c r="D110" s="306"/>
      <c r="E110" s="316"/>
      <c r="F110" s="307"/>
      <c r="G110" s="155"/>
    </row>
    <row r="111" spans="1:7" s="1" customFormat="1" ht="21" customHeight="1" thickBot="1" x14ac:dyDescent="0.3">
      <c r="A111" s="308"/>
      <c r="B111" s="309"/>
      <c r="C111" s="310">
        <v>1</v>
      </c>
      <c r="D111" s="311" t="s">
        <v>37</v>
      </c>
      <c r="E111" s="41">
        <v>0</v>
      </c>
      <c r="F111" s="312">
        <f>C111*E111</f>
        <v>0</v>
      </c>
      <c r="G111" s="155"/>
    </row>
    <row r="112" spans="1:7" s="1" customFormat="1" x14ac:dyDescent="0.25">
      <c r="A112" s="301"/>
      <c r="B112" s="302"/>
      <c r="C112" s="300"/>
      <c r="D112" s="300"/>
      <c r="E112" s="317"/>
      <c r="F112" s="300"/>
      <c r="G112" s="155"/>
    </row>
    <row r="113" spans="1:7" s="1" customFormat="1" ht="345" thickBot="1" x14ac:dyDescent="0.3">
      <c r="A113" s="303" t="s">
        <v>169</v>
      </c>
      <c r="B113" s="304" t="s">
        <v>533</v>
      </c>
      <c r="C113" s="305"/>
      <c r="D113" s="306"/>
      <c r="E113" s="316"/>
      <c r="F113" s="307"/>
      <c r="G113" s="155"/>
    </row>
    <row r="114" spans="1:7" s="1" customFormat="1" ht="21" customHeight="1" thickBot="1" x14ac:dyDescent="0.3">
      <c r="A114" s="308"/>
      <c r="B114" s="309"/>
      <c r="C114" s="310">
        <v>1</v>
      </c>
      <c r="D114" s="311" t="s">
        <v>37</v>
      </c>
      <c r="E114" s="41">
        <v>0</v>
      </c>
      <c r="F114" s="312">
        <f>C114*E114</f>
        <v>0</v>
      </c>
      <c r="G114" s="155"/>
    </row>
    <row r="115" spans="1:7" s="1" customFormat="1" x14ac:dyDescent="0.25">
      <c r="A115" s="301"/>
      <c r="B115" s="302"/>
      <c r="C115" s="300"/>
      <c r="D115" s="300"/>
      <c r="E115" s="317"/>
      <c r="F115" s="300"/>
      <c r="G115" s="155"/>
    </row>
    <row r="116" spans="1:7" s="1" customFormat="1" ht="345" thickBot="1" x14ac:dyDescent="0.3">
      <c r="A116" s="303" t="s">
        <v>170</v>
      </c>
      <c r="B116" s="304" t="s">
        <v>534</v>
      </c>
      <c r="C116" s="305"/>
      <c r="D116" s="306"/>
      <c r="E116" s="316"/>
      <c r="F116" s="307"/>
      <c r="G116" s="155"/>
    </row>
    <row r="117" spans="1:7" s="1" customFormat="1" ht="21" customHeight="1" thickBot="1" x14ac:dyDescent="0.3">
      <c r="A117" s="308"/>
      <c r="B117" s="309"/>
      <c r="C117" s="310">
        <v>1</v>
      </c>
      <c r="D117" s="311" t="s">
        <v>37</v>
      </c>
      <c r="E117" s="41">
        <v>0</v>
      </c>
      <c r="F117" s="312">
        <f>C117*E117</f>
        <v>0</v>
      </c>
      <c r="G117" s="155"/>
    </row>
    <row r="118" spans="1:7" s="1" customFormat="1" x14ac:dyDescent="0.25">
      <c r="A118" s="301"/>
      <c r="B118" s="302"/>
      <c r="C118" s="300"/>
      <c r="D118" s="300"/>
      <c r="E118" s="317"/>
      <c r="F118" s="300"/>
      <c r="G118" s="155"/>
    </row>
    <row r="119" spans="1:7" s="1" customFormat="1" ht="345" thickBot="1" x14ac:dyDescent="0.3">
      <c r="A119" s="303" t="s">
        <v>405</v>
      </c>
      <c r="B119" s="304" t="s">
        <v>535</v>
      </c>
      <c r="C119" s="305"/>
      <c r="D119" s="306"/>
      <c r="E119" s="316"/>
      <c r="F119" s="307"/>
      <c r="G119" s="155"/>
    </row>
    <row r="120" spans="1:7" s="1" customFormat="1" ht="21" customHeight="1" thickBot="1" x14ac:dyDescent="0.3">
      <c r="A120" s="308"/>
      <c r="B120" s="309"/>
      <c r="C120" s="310">
        <v>1</v>
      </c>
      <c r="D120" s="311" t="s">
        <v>37</v>
      </c>
      <c r="E120" s="41">
        <v>0</v>
      </c>
      <c r="F120" s="312">
        <f>C120*E120</f>
        <v>0</v>
      </c>
      <c r="G120" s="155"/>
    </row>
    <row r="121" spans="1:7" s="1" customFormat="1" x14ac:dyDescent="0.25">
      <c r="A121" s="301"/>
      <c r="B121" s="302"/>
      <c r="C121" s="300"/>
      <c r="D121" s="300"/>
      <c r="E121" s="317"/>
      <c r="F121" s="300"/>
      <c r="G121" s="155"/>
    </row>
    <row r="122" spans="1:7" s="1" customFormat="1" ht="13.5" customHeight="1" thickBot="1" x14ac:dyDescent="0.3">
      <c r="A122" s="313"/>
      <c r="B122" s="314" t="s">
        <v>536</v>
      </c>
      <c r="C122" s="300"/>
      <c r="D122" s="300"/>
      <c r="E122" s="317"/>
      <c r="F122" s="300"/>
      <c r="G122" s="155"/>
    </row>
    <row r="123" spans="1:7" s="1" customFormat="1" ht="13.5" customHeight="1" thickTop="1" x14ac:dyDescent="0.25">
      <c r="A123" s="298"/>
      <c r="B123" s="302"/>
      <c r="C123" s="300"/>
      <c r="D123" s="300"/>
      <c r="E123" s="317"/>
      <c r="F123" s="300"/>
      <c r="G123" s="155"/>
    </row>
    <row r="124" spans="1:7" s="1" customFormat="1" ht="255.75" thickBot="1" x14ac:dyDescent="0.3">
      <c r="A124" s="303" t="s">
        <v>171</v>
      </c>
      <c r="B124" s="304" t="s">
        <v>434</v>
      </c>
      <c r="C124" s="305"/>
      <c r="D124" s="306"/>
      <c r="E124" s="316"/>
      <c r="F124" s="307"/>
      <c r="G124" s="155"/>
    </row>
    <row r="125" spans="1:7" s="1" customFormat="1" ht="21" customHeight="1" thickBot="1" x14ac:dyDescent="0.3">
      <c r="A125" s="308"/>
      <c r="B125" s="309"/>
      <c r="C125" s="310">
        <v>1</v>
      </c>
      <c r="D125" s="311" t="s">
        <v>37</v>
      </c>
      <c r="E125" s="41">
        <v>0</v>
      </c>
      <c r="F125" s="312">
        <f>C125*E125</f>
        <v>0</v>
      </c>
      <c r="G125" s="155"/>
    </row>
    <row r="126" spans="1:7" s="1" customFormat="1" x14ac:dyDescent="0.25">
      <c r="A126" s="301"/>
      <c r="B126" s="302"/>
      <c r="C126" s="300"/>
      <c r="D126" s="300"/>
      <c r="E126" s="317"/>
      <c r="F126" s="300"/>
      <c r="G126" s="155"/>
    </row>
    <row r="127" spans="1:7" s="1" customFormat="1" ht="179.25" thickBot="1" x14ac:dyDescent="0.3">
      <c r="A127" s="303" t="s">
        <v>172</v>
      </c>
      <c r="B127" s="304" t="s">
        <v>435</v>
      </c>
      <c r="C127" s="305"/>
      <c r="D127" s="306"/>
      <c r="E127" s="316"/>
      <c r="F127" s="307"/>
      <c r="G127" s="155"/>
    </row>
    <row r="128" spans="1:7" s="1" customFormat="1" ht="21" customHeight="1" thickBot="1" x14ac:dyDescent="0.3">
      <c r="A128" s="308"/>
      <c r="B128" s="309"/>
      <c r="C128" s="310">
        <v>1</v>
      </c>
      <c r="D128" s="311" t="s">
        <v>37</v>
      </c>
      <c r="E128" s="41">
        <v>0</v>
      </c>
      <c r="F128" s="312">
        <f>C128*E128</f>
        <v>0</v>
      </c>
      <c r="G128" s="155"/>
    </row>
    <row r="129" spans="1:7" s="1" customFormat="1" x14ac:dyDescent="0.25">
      <c r="A129" s="301"/>
      <c r="B129" s="302"/>
      <c r="C129" s="300"/>
      <c r="D129" s="300"/>
      <c r="E129" s="317"/>
      <c r="F129" s="300"/>
      <c r="G129" s="155"/>
    </row>
    <row r="130" spans="1:7" s="1" customFormat="1" ht="408.75" customHeight="1" thickBot="1" x14ac:dyDescent="0.3">
      <c r="A130" s="303" t="s">
        <v>173</v>
      </c>
      <c r="B130" s="404" t="s">
        <v>436</v>
      </c>
      <c r="C130" s="305"/>
      <c r="D130" s="306"/>
      <c r="E130" s="316"/>
      <c r="F130" s="307"/>
      <c r="G130" s="155"/>
    </row>
    <row r="131" spans="1:7" s="1" customFormat="1" ht="21" customHeight="1" thickBot="1" x14ac:dyDescent="0.3">
      <c r="A131" s="308"/>
      <c r="B131" s="309" t="s">
        <v>437</v>
      </c>
      <c r="C131" s="310">
        <v>17.600000000000001</v>
      </c>
      <c r="D131" s="311" t="s">
        <v>36</v>
      </c>
      <c r="E131" s="41">
        <v>0</v>
      </c>
      <c r="F131" s="312">
        <f>C131*E131</f>
        <v>0</v>
      </c>
      <c r="G131" s="155"/>
    </row>
    <row r="132" spans="1:7" s="1" customFormat="1" ht="21" customHeight="1" thickBot="1" x14ac:dyDescent="0.3">
      <c r="A132" s="308"/>
      <c r="B132" s="309" t="s">
        <v>438</v>
      </c>
      <c r="C132" s="310">
        <v>27.3</v>
      </c>
      <c r="D132" s="311" t="s">
        <v>36</v>
      </c>
      <c r="E132" s="41">
        <v>0</v>
      </c>
      <c r="F132" s="312">
        <f>C132*E132</f>
        <v>0</v>
      </c>
      <c r="G132" s="155"/>
    </row>
    <row r="133" spans="1:7" s="1" customFormat="1" ht="21" customHeight="1" thickBot="1" x14ac:dyDescent="0.3">
      <c r="A133" s="308"/>
      <c r="B133" s="309" t="s">
        <v>439</v>
      </c>
      <c r="C133" s="310">
        <v>8.3000000000000007</v>
      </c>
      <c r="D133" s="311" t="s">
        <v>36</v>
      </c>
      <c r="E133" s="41">
        <v>0</v>
      </c>
      <c r="F133" s="312">
        <f>C133*E133</f>
        <v>0</v>
      </c>
      <c r="G133" s="155"/>
    </row>
    <row r="134" spans="1:7" s="1" customFormat="1" ht="21" customHeight="1" thickBot="1" x14ac:dyDescent="0.3">
      <c r="A134" s="308"/>
      <c r="B134" s="309" t="s">
        <v>440</v>
      </c>
      <c r="C134" s="310">
        <v>2.7</v>
      </c>
      <c r="D134" s="311" t="s">
        <v>36</v>
      </c>
      <c r="E134" s="41">
        <v>0</v>
      </c>
      <c r="F134" s="312">
        <f>C134*E134</f>
        <v>0</v>
      </c>
      <c r="G134" s="155"/>
    </row>
    <row r="135" spans="1:7" s="1" customFormat="1" x14ac:dyDescent="0.25">
      <c r="A135" s="301"/>
      <c r="B135" s="302"/>
      <c r="C135" s="300"/>
      <c r="D135" s="300"/>
      <c r="E135" s="317"/>
      <c r="F135" s="300"/>
      <c r="G135" s="155"/>
    </row>
    <row r="136" spans="1:7" s="1" customFormat="1" ht="409.5" customHeight="1" thickBot="1" x14ac:dyDescent="0.3">
      <c r="A136" s="303" t="s">
        <v>174</v>
      </c>
      <c r="B136" s="304" t="s">
        <v>441</v>
      </c>
      <c r="C136" s="305"/>
      <c r="D136" s="306"/>
      <c r="E136" s="316"/>
      <c r="F136" s="307"/>
      <c r="G136" s="155"/>
    </row>
    <row r="137" spans="1:7" s="1" customFormat="1" ht="21" customHeight="1" thickBot="1" x14ac:dyDescent="0.3">
      <c r="A137" s="308"/>
      <c r="B137" s="309" t="s">
        <v>442</v>
      </c>
      <c r="C137" s="310">
        <v>9.1999999999999993</v>
      </c>
      <c r="D137" s="311" t="s">
        <v>36</v>
      </c>
      <c r="E137" s="41">
        <v>0</v>
      </c>
      <c r="F137" s="312">
        <f>C137*E137</f>
        <v>0</v>
      </c>
      <c r="G137" s="155"/>
    </row>
    <row r="138" spans="1:7" s="1" customFormat="1" ht="21" customHeight="1" thickBot="1" x14ac:dyDescent="0.3">
      <c r="A138" s="308"/>
      <c r="B138" s="309" t="s">
        <v>443</v>
      </c>
      <c r="C138" s="310">
        <v>11.4</v>
      </c>
      <c r="D138" s="311" t="s">
        <v>36</v>
      </c>
      <c r="E138" s="41">
        <v>0</v>
      </c>
      <c r="F138" s="312">
        <f>C138*E138</f>
        <v>0</v>
      </c>
      <c r="G138" s="155"/>
    </row>
    <row r="139" spans="1:7" ht="13.5" customHeight="1" x14ac:dyDescent="0.25">
      <c r="A139" s="297"/>
      <c r="B139" s="296"/>
      <c r="C139" s="200"/>
      <c r="D139" s="200"/>
      <c r="E139" s="136"/>
      <c r="F139" s="200"/>
    </row>
    <row r="140" spans="1:7" ht="13.5" customHeight="1" x14ac:dyDescent="0.25">
      <c r="A140" s="203"/>
      <c r="B140" s="296"/>
      <c r="C140" s="200"/>
      <c r="D140" s="200"/>
      <c r="E140" s="136"/>
      <c r="F140" s="200"/>
    </row>
    <row r="141" spans="1:7" ht="108.75" thickBot="1" x14ac:dyDescent="0.3">
      <c r="A141" s="271" t="s">
        <v>175</v>
      </c>
      <c r="B141" s="315" t="s">
        <v>513</v>
      </c>
      <c r="C141" s="200"/>
      <c r="D141" s="200"/>
      <c r="E141" s="136"/>
      <c r="F141" s="200"/>
    </row>
    <row r="142" spans="1:7" ht="13.5" customHeight="1" thickBot="1" x14ac:dyDescent="0.3">
      <c r="A142" s="203"/>
      <c r="B142" s="296"/>
      <c r="C142" s="43">
        <v>31172.85</v>
      </c>
      <c r="D142" s="42" t="s">
        <v>63</v>
      </c>
      <c r="E142" s="41">
        <v>0</v>
      </c>
      <c r="F142" s="276">
        <f>C142*E142</f>
        <v>0</v>
      </c>
    </row>
    <row r="143" spans="1:7" ht="13.5" customHeight="1" x14ac:dyDescent="0.25">
      <c r="A143" s="203"/>
      <c r="B143" s="296"/>
      <c r="C143" s="200"/>
      <c r="D143" s="200"/>
      <c r="E143" s="136"/>
      <c r="F143" s="200"/>
    </row>
    <row r="144" spans="1:7" ht="96.75" thickBot="1" x14ac:dyDescent="0.3">
      <c r="A144" s="271" t="s">
        <v>176</v>
      </c>
      <c r="B144" s="315" t="s">
        <v>514</v>
      </c>
      <c r="C144" s="200"/>
      <c r="D144" s="200"/>
      <c r="E144" s="136"/>
      <c r="F144" s="200"/>
    </row>
    <row r="145" spans="1:7" ht="13.5" customHeight="1" thickBot="1" x14ac:dyDescent="0.3">
      <c r="A145" s="203"/>
      <c r="B145" s="296"/>
      <c r="C145" s="43">
        <v>1083</v>
      </c>
      <c r="D145" s="42" t="s">
        <v>63</v>
      </c>
      <c r="E145" s="41">
        <v>0</v>
      </c>
      <c r="F145" s="276">
        <f>C145*E145</f>
        <v>0</v>
      </c>
    </row>
    <row r="146" spans="1:7" ht="13.5" customHeight="1" x14ac:dyDescent="0.25">
      <c r="A146" s="203"/>
      <c r="B146" s="296"/>
      <c r="C146" s="200"/>
      <c r="D146" s="200"/>
      <c r="E146" s="136"/>
      <c r="F146" s="200"/>
    </row>
    <row r="147" spans="1:7" ht="180.75" thickBot="1" x14ac:dyDescent="0.3">
      <c r="A147" s="271" t="s">
        <v>177</v>
      </c>
      <c r="B147" s="339" t="s">
        <v>454</v>
      </c>
      <c r="C147" s="200"/>
      <c r="D147" s="200"/>
      <c r="E147" s="136"/>
      <c r="F147" s="200"/>
    </row>
    <row r="148" spans="1:7" ht="13.5" customHeight="1" thickBot="1" x14ac:dyDescent="0.3">
      <c r="A148" s="203"/>
      <c r="B148" s="296"/>
      <c r="C148" s="43">
        <v>3150</v>
      </c>
      <c r="D148" s="42" t="s">
        <v>63</v>
      </c>
      <c r="E148" s="41">
        <v>0</v>
      </c>
      <c r="F148" s="276">
        <f>C148*E148</f>
        <v>0</v>
      </c>
    </row>
    <row r="149" spans="1:7" ht="13.5" customHeight="1" thickBot="1" x14ac:dyDescent="0.3">
      <c r="A149" s="203"/>
      <c r="B149" s="296"/>
      <c r="C149" s="216"/>
      <c r="D149" s="229"/>
      <c r="E149" s="136"/>
      <c r="F149" s="216"/>
    </row>
    <row r="150" spans="1:7" ht="36.75" thickBot="1" x14ac:dyDescent="0.3">
      <c r="A150" s="271" t="s">
        <v>178</v>
      </c>
      <c r="B150" s="339" t="s">
        <v>489</v>
      </c>
      <c r="C150" s="216">
        <v>142</v>
      </c>
      <c r="D150" s="229" t="s">
        <v>15</v>
      </c>
      <c r="E150" s="239">
        <v>0</v>
      </c>
      <c r="F150" s="276">
        <f>C150*E150</f>
        <v>0</v>
      </c>
    </row>
    <row r="151" spans="1:7" ht="13.5" customHeight="1" thickBot="1" x14ac:dyDescent="0.3">
      <c r="A151" s="203"/>
      <c r="B151" s="296"/>
      <c r="C151" s="200"/>
      <c r="D151" s="200"/>
      <c r="E151" s="136"/>
      <c r="F151" s="200"/>
    </row>
    <row r="152" spans="1:7" s="1" customFormat="1" ht="16.5" thickBot="1" x14ac:dyDescent="0.3">
      <c r="A152" s="279" t="s">
        <v>110</v>
      </c>
      <c r="B152" s="264" t="s">
        <v>192</v>
      </c>
      <c r="C152" s="428"/>
      <c r="D152" s="426"/>
      <c r="E152" s="204"/>
      <c r="F152" s="280">
        <f>SUM(F29:F150)</f>
        <v>0</v>
      </c>
      <c r="G152" s="155"/>
    </row>
    <row r="153" spans="1:7" ht="13.5" customHeight="1" x14ac:dyDescent="0.25">
      <c r="A153" s="203"/>
      <c r="B153" s="296"/>
      <c r="C153" s="200"/>
      <c r="D153" s="200"/>
      <c r="E153" s="200"/>
      <c r="F153" s="200"/>
    </row>
  </sheetData>
  <mergeCells count="4">
    <mergeCell ref="A6:F21"/>
    <mergeCell ref="C152:D152"/>
    <mergeCell ref="A25:F27"/>
    <mergeCell ref="A91:F93"/>
  </mergeCells>
  <conditionalFormatting sqref="F146:F147 F1:F22 F143:F144 F139:F141 F151:F65491">
    <cfRule type="cellIs" dxfId="239" priority="168" stopIfTrue="1" operator="equal">
      <formula>0</formula>
    </cfRule>
  </conditionalFormatting>
  <conditionalFormatting sqref="F142">
    <cfRule type="cellIs" dxfId="238" priority="83" stopIfTrue="1" operator="equal">
      <formula>0</formula>
    </cfRule>
  </conditionalFormatting>
  <conditionalFormatting sqref="F142">
    <cfRule type="cellIs" dxfId="237" priority="82" stopIfTrue="1" operator="equal">
      <formula>0</formula>
    </cfRule>
  </conditionalFormatting>
  <conditionalFormatting sqref="F145">
    <cfRule type="cellIs" dxfId="236" priority="79" stopIfTrue="1" operator="equal">
      <formula>0</formula>
    </cfRule>
  </conditionalFormatting>
  <conditionalFormatting sqref="F145">
    <cfRule type="cellIs" dxfId="235" priority="78" stopIfTrue="1" operator="equal">
      <formula>0</formula>
    </cfRule>
  </conditionalFormatting>
  <conditionalFormatting sqref="F89:F90">
    <cfRule type="cellIs" dxfId="234" priority="77" stopIfTrue="1" operator="equal">
      <formula>0</formula>
    </cfRule>
  </conditionalFormatting>
  <conditionalFormatting sqref="F94">
    <cfRule type="cellIs" dxfId="233" priority="76" stopIfTrue="1" operator="equal">
      <formula>0</formula>
    </cfRule>
  </conditionalFormatting>
  <conditionalFormatting sqref="F97">
    <cfRule type="cellIs" dxfId="232" priority="75" stopIfTrue="1" operator="equal">
      <formula>0</formula>
    </cfRule>
  </conditionalFormatting>
  <conditionalFormatting sqref="F95:F96">
    <cfRule type="cellIs" dxfId="231" priority="74" stopIfTrue="1" operator="equal">
      <formula>0</formula>
    </cfRule>
  </conditionalFormatting>
  <conditionalFormatting sqref="F98:F99">
    <cfRule type="cellIs" dxfId="230" priority="72" stopIfTrue="1" operator="equal">
      <formula>0</formula>
    </cfRule>
  </conditionalFormatting>
  <conditionalFormatting sqref="F100">
    <cfRule type="cellIs" dxfId="229" priority="73" stopIfTrue="1" operator="equal">
      <formula>0</formula>
    </cfRule>
  </conditionalFormatting>
  <conditionalFormatting sqref="F103">
    <cfRule type="cellIs" dxfId="228" priority="71" stopIfTrue="1" operator="equal">
      <formula>0</formula>
    </cfRule>
  </conditionalFormatting>
  <conditionalFormatting sqref="F101:F102">
    <cfRule type="cellIs" dxfId="227" priority="70" stopIfTrue="1" operator="equal">
      <formula>0</formula>
    </cfRule>
  </conditionalFormatting>
  <conditionalFormatting sqref="F106">
    <cfRule type="cellIs" dxfId="226" priority="69" stopIfTrue="1" operator="equal">
      <formula>0</formula>
    </cfRule>
  </conditionalFormatting>
  <conditionalFormatting sqref="F104:F105">
    <cfRule type="cellIs" dxfId="225" priority="68" stopIfTrue="1" operator="equal">
      <formula>0</formula>
    </cfRule>
  </conditionalFormatting>
  <conditionalFormatting sqref="F126">
    <cfRule type="cellIs" dxfId="224" priority="62" stopIfTrue="1" operator="equal">
      <formula>0</formula>
    </cfRule>
  </conditionalFormatting>
  <conditionalFormatting sqref="F110:F111">
    <cfRule type="cellIs" dxfId="223" priority="64" stopIfTrue="1" operator="equal">
      <formula>0</formula>
    </cfRule>
  </conditionalFormatting>
  <conditionalFormatting sqref="F109">
    <cfRule type="cellIs" dxfId="222" priority="67" stopIfTrue="1" operator="equal">
      <formula>0</formula>
    </cfRule>
  </conditionalFormatting>
  <conditionalFormatting sqref="F107:F108">
    <cfRule type="cellIs" dxfId="221" priority="66" stopIfTrue="1" operator="equal">
      <formula>0</formula>
    </cfRule>
  </conditionalFormatting>
  <conditionalFormatting sqref="F122:F123">
    <cfRule type="cellIs" dxfId="220" priority="63" stopIfTrue="1" operator="equal">
      <formula>0</formula>
    </cfRule>
  </conditionalFormatting>
  <conditionalFormatting sqref="F87:F88">
    <cfRule type="cellIs" dxfId="219" priority="60" stopIfTrue="1" operator="equal">
      <formula>0</formula>
    </cfRule>
  </conditionalFormatting>
  <conditionalFormatting sqref="F124:F125">
    <cfRule type="cellIs" dxfId="218" priority="61" stopIfTrue="1" operator="equal">
      <formula>0</formula>
    </cfRule>
  </conditionalFormatting>
  <conditionalFormatting sqref="F24">
    <cfRule type="cellIs" dxfId="217" priority="59" stopIfTrue="1" operator="equal">
      <formula>0</formula>
    </cfRule>
  </conditionalFormatting>
  <conditionalFormatting sqref="F23">
    <cfRule type="cellIs" dxfId="216" priority="58" stopIfTrue="1" operator="equal">
      <formula>0</formula>
    </cfRule>
  </conditionalFormatting>
  <conditionalFormatting sqref="F28">
    <cfRule type="cellIs" dxfId="215" priority="57" stopIfTrue="1" operator="equal">
      <formula>0</formula>
    </cfRule>
  </conditionalFormatting>
  <conditionalFormatting sqref="F31 F86">
    <cfRule type="cellIs" dxfId="214" priority="56" stopIfTrue="1" operator="equal">
      <formula>0</formula>
    </cfRule>
  </conditionalFormatting>
  <conditionalFormatting sqref="F34">
    <cfRule type="cellIs" dxfId="213" priority="54" stopIfTrue="1" operator="equal">
      <formula>0</formula>
    </cfRule>
  </conditionalFormatting>
  <conditionalFormatting sqref="F29:F30">
    <cfRule type="cellIs" dxfId="212" priority="55" stopIfTrue="1" operator="equal">
      <formula>0</formula>
    </cfRule>
  </conditionalFormatting>
  <conditionalFormatting sqref="F37">
    <cfRule type="cellIs" dxfId="211" priority="52" stopIfTrue="1" operator="equal">
      <formula>0</formula>
    </cfRule>
  </conditionalFormatting>
  <conditionalFormatting sqref="F32:F33">
    <cfRule type="cellIs" dxfId="210" priority="53" stopIfTrue="1" operator="equal">
      <formula>0</formula>
    </cfRule>
  </conditionalFormatting>
  <conditionalFormatting sqref="F35:F36">
    <cfRule type="cellIs" dxfId="209" priority="51" stopIfTrue="1" operator="equal">
      <formula>0</formula>
    </cfRule>
  </conditionalFormatting>
  <conditionalFormatting sqref="F40">
    <cfRule type="cellIs" dxfId="208" priority="50" stopIfTrue="1" operator="equal">
      <formula>0</formula>
    </cfRule>
  </conditionalFormatting>
  <conditionalFormatting sqref="F38:F39">
    <cfRule type="cellIs" dxfId="207" priority="49" stopIfTrue="1" operator="equal">
      <formula>0</formula>
    </cfRule>
  </conditionalFormatting>
  <conditionalFormatting sqref="F43">
    <cfRule type="cellIs" dxfId="206" priority="48" stopIfTrue="1" operator="equal">
      <formula>0</formula>
    </cfRule>
  </conditionalFormatting>
  <conditionalFormatting sqref="F41:F42">
    <cfRule type="cellIs" dxfId="205" priority="47" stopIfTrue="1" operator="equal">
      <formula>0</formula>
    </cfRule>
  </conditionalFormatting>
  <conditionalFormatting sqref="F46">
    <cfRule type="cellIs" dxfId="204" priority="46" stopIfTrue="1" operator="equal">
      <formula>0</formula>
    </cfRule>
  </conditionalFormatting>
  <conditionalFormatting sqref="F44:F45">
    <cfRule type="cellIs" dxfId="203" priority="45" stopIfTrue="1" operator="equal">
      <formula>0</formula>
    </cfRule>
  </conditionalFormatting>
  <conditionalFormatting sqref="F49">
    <cfRule type="cellIs" dxfId="202" priority="44" stopIfTrue="1" operator="equal">
      <formula>0</formula>
    </cfRule>
  </conditionalFormatting>
  <conditionalFormatting sqref="F47:F48">
    <cfRule type="cellIs" dxfId="201" priority="43" stopIfTrue="1" operator="equal">
      <formula>0</formula>
    </cfRule>
  </conditionalFormatting>
  <conditionalFormatting sqref="F52">
    <cfRule type="cellIs" dxfId="200" priority="42" stopIfTrue="1" operator="equal">
      <formula>0</formula>
    </cfRule>
  </conditionalFormatting>
  <conditionalFormatting sqref="F50:F51">
    <cfRule type="cellIs" dxfId="199" priority="41" stopIfTrue="1" operator="equal">
      <formula>0</formula>
    </cfRule>
  </conditionalFormatting>
  <conditionalFormatting sqref="F55">
    <cfRule type="cellIs" dxfId="198" priority="40" stopIfTrue="1" operator="equal">
      <formula>0</formula>
    </cfRule>
  </conditionalFormatting>
  <conditionalFormatting sqref="F53:F54">
    <cfRule type="cellIs" dxfId="197" priority="39" stopIfTrue="1" operator="equal">
      <formula>0</formula>
    </cfRule>
  </conditionalFormatting>
  <conditionalFormatting sqref="F58">
    <cfRule type="cellIs" dxfId="196" priority="38" stopIfTrue="1" operator="equal">
      <formula>0</formula>
    </cfRule>
  </conditionalFormatting>
  <conditionalFormatting sqref="F56:F57">
    <cfRule type="cellIs" dxfId="195" priority="37" stopIfTrue="1" operator="equal">
      <formula>0</formula>
    </cfRule>
  </conditionalFormatting>
  <conditionalFormatting sqref="F61">
    <cfRule type="cellIs" dxfId="194" priority="36" stopIfTrue="1" operator="equal">
      <formula>0</formula>
    </cfRule>
  </conditionalFormatting>
  <conditionalFormatting sqref="F59:F60">
    <cfRule type="cellIs" dxfId="193" priority="35" stopIfTrue="1" operator="equal">
      <formula>0</formula>
    </cfRule>
  </conditionalFormatting>
  <conditionalFormatting sqref="F64">
    <cfRule type="cellIs" dxfId="192" priority="34" stopIfTrue="1" operator="equal">
      <formula>0</formula>
    </cfRule>
  </conditionalFormatting>
  <conditionalFormatting sqref="F62:F63">
    <cfRule type="cellIs" dxfId="191" priority="33" stopIfTrue="1" operator="equal">
      <formula>0</formula>
    </cfRule>
  </conditionalFormatting>
  <conditionalFormatting sqref="F67">
    <cfRule type="cellIs" dxfId="190" priority="32" stopIfTrue="1" operator="equal">
      <formula>0</formula>
    </cfRule>
  </conditionalFormatting>
  <conditionalFormatting sqref="F65:F66">
    <cfRule type="cellIs" dxfId="189" priority="31" stopIfTrue="1" operator="equal">
      <formula>0</formula>
    </cfRule>
  </conditionalFormatting>
  <conditionalFormatting sqref="F70">
    <cfRule type="cellIs" dxfId="188" priority="30" stopIfTrue="1" operator="equal">
      <formula>0</formula>
    </cfRule>
  </conditionalFormatting>
  <conditionalFormatting sqref="F68:F69">
    <cfRule type="cellIs" dxfId="187" priority="29" stopIfTrue="1" operator="equal">
      <formula>0</formula>
    </cfRule>
  </conditionalFormatting>
  <conditionalFormatting sqref="F73">
    <cfRule type="cellIs" dxfId="186" priority="28" stopIfTrue="1" operator="equal">
      <formula>0</formula>
    </cfRule>
  </conditionalFormatting>
  <conditionalFormatting sqref="F71:F72">
    <cfRule type="cellIs" dxfId="185" priority="27" stopIfTrue="1" operator="equal">
      <formula>0</formula>
    </cfRule>
  </conditionalFormatting>
  <conditionalFormatting sqref="F76">
    <cfRule type="cellIs" dxfId="184" priority="26" stopIfTrue="1" operator="equal">
      <formula>0</formula>
    </cfRule>
  </conditionalFormatting>
  <conditionalFormatting sqref="F74:F75">
    <cfRule type="cellIs" dxfId="183" priority="25" stopIfTrue="1" operator="equal">
      <formula>0</formula>
    </cfRule>
  </conditionalFormatting>
  <conditionalFormatting sqref="F79">
    <cfRule type="cellIs" dxfId="182" priority="24" stopIfTrue="1" operator="equal">
      <formula>0</formula>
    </cfRule>
  </conditionalFormatting>
  <conditionalFormatting sqref="F77:F78">
    <cfRule type="cellIs" dxfId="181" priority="23" stopIfTrue="1" operator="equal">
      <formula>0</formula>
    </cfRule>
  </conditionalFormatting>
  <conditionalFormatting sqref="F82">
    <cfRule type="cellIs" dxfId="180" priority="22" stopIfTrue="1" operator="equal">
      <formula>0</formula>
    </cfRule>
  </conditionalFormatting>
  <conditionalFormatting sqref="F80:F81">
    <cfRule type="cellIs" dxfId="179" priority="21" stopIfTrue="1" operator="equal">
      <formula>0</formula>
    </cfRule>
  </conditionalFormatting>
  <conditionalFormatting sqref="F85">
    <cfRule type="cellIs" dxfId="178" priority="20" stopIfTrue="1" operator="equal">
      <formula>0</formula>
    </cfRule>
  </conditionalFormatting>
  <conditionalFormatting sqref="F83:F84">
    <cfRule type="cellIs" dxfId="177" priority="19" stopIfTrue="1" operator="equal">
      <formula>0</formula>
    </cfRule>
  </conditionalFormatting>
  <conditionalFormatting sqref="F112">
    <cfRule type="cellIs" dxfId="176" priority="18" stopIfTrue="1" operator="equal">
      <formula>0</formula>
    </cfRule>
  </conditionalFormatting>
  <conditionalFormatting sqref="F115">
    <cfRule type="cellIs" dxfId="175" priority="17" stopIfTrue="1" operator="equal">
      <formula>0</formula>
    </cfRule>
  </conditionalFormatting>
  <conditionalFormatting sqref="F113:F114">
    <cfRule type="cellIs" dxfId="174" priority="16" stopIfTrue="1" operator="equal">
      <formula>0</formula>
    </cfRule>
  </conditionalFormatting>
  <conditionalFormatting sqref="F118">
    <cfRule type="cellIs" dxfId="173" priority="15" stopIfTrue="1" operator="equal">
      <formula>0</formula>
    </cfRule>
  </conditionalFormatting>
  <conditionalFormatting sqref="F116:F117">
    <cfRule type="cellIs" dxfId="172" priority="14" stopIfTrue="1" operator="equal">
      <formula>0</formula>
    </cfRule>
  </conditionalFormatting>
  <conditionalFormatting sqref="F121">
    <cfRule type="cellIs" dxfId="171" priority="13" stopIfTrue="1" operator="equal">
      <formula>0</formula>
    </cfRule>
  </conditionalFormatting>
  <conditionalFormatting sqref="F119:F120">
    <cfRule type="cellIs" dxfId="170" priority="12" stopIfTrue="1" operator="equal">
      <formula>0</formula>
    </cfRule>
  </conditionalFormatting>
  <conditionalFormatting sqref="F129">
    <cfRule type="cellIs" dxfId="169" priority="11" stopIfTrue="1" operator="equal">
      <formula>0</formula>
    </cfRule>
  </conditionalFormatting>
  <conditionalFormatting sqref="F127:F128">
    <cfRule type="cellIs" dxfId="168" priority="10" stopIfTrue="1" operator="equal">
      <formula>0</formula>
    </cfRule>
  </conditionalFormatting>
  <conditionalFormatting sqref="F135">
    <cfRule type="cellIs" dxfId="167" priority="9" stopIfTrue="1" operator="equal">
      <formula>0</formula>
    </cfRule>
  </conditionalFormatting>
  <conditionalFormatting sqref="F130:F131">
    <cfRule type="cellIs" dxfId="166" priority="8" stopIfTrue="1" operator="equal">
      <formula>0</formula>
    </cfRule>
  </conditionalFormatting>
  <conditionalFormatting sqref="F132">
    <cfRule type="cellIs" dxfId="165" priority="7" stopIfTrue="1" operator="equal">
      <formula>0</formula>
    </cfRule>
  </conditionalFormatting>
  <conditionalFormatting sqref="F133">
    <cfRule type="cellIs" dxfId="164" priority="6" stopIfTrue="1" operator="equal">
      <formula>0</formula>
    </cfRule>
  </conditionalFormatting>
  <conditionalFormatting sqref="F134">
    <cfRule type="cellIs" dxfId="163" priority="5" stopIfTrue="1" operator="equal">
      <formula>0</formula>
    </cfRule>
  </conditionalFormatting>
  <conditionalFormatting sqref="F136:F137">
    <cfRule type="cellIs" dxfId="162" priority="4" stopIfTrue="1" operator="equal">
      <formula>0</formula>
    </cfRule>
  </conditionalFormatting>
  <conditionalFormatting sqref="F138">
    <cfRule type="cellIs" dxfId="161" priority="3" stopIfTrue="1" operator="equal">
      <formula>0</formula>
    </cfRule>
  </conditionalFormatting>
  <conditionalFormatting sqref="F148:F150">
    <cfRule type="cellIs" dxfId="160" priority="2" stopIfTrue="1" operator="equal">
      <formula>0</formula>
    </cfRule>
  </conditionalFormatting>
  <conditionalFormatting sqref="F148:F150">
    <cfRule type="cellIs" dxfId="159"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139"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236"/>
  <sheetViews>
    <sheetView view="pageBreakPreview" topLeftCell="A226" zoomScale="130" zoomScaleNormal="100" zoomScaleSheetLayoutView="130" workbookViewId="0">
      <selection activeCell="E246" sqref="E246"/>
    </sheetView>
  </sheetViews>
  <sheetFormatPr defaultRowHeight="15.75" x14ac:dyDescent="0.25"/>
  <cols>
    <col min="1" max="1" width="6.5703125" style="55" customWidth="1"/>
    <col min="2" max="2" width="58.140625" style="398" customWidth="1"/>
    <col min="3" max="3" width="7.85546875" style="52" customWidth="1"/>
    <col min="4" max="4" width="5.5703125" style="53" customWidth="1"/>
    <col min="5" max="5" width="11.42578125" style="52" customWidth="1"/>
    <col min="6" max="6" width="14.28515625" style="52" customWidth="1"/>
    <col min="7" max="7" width="9.140625" style="154"/>
    <col min="8" max="256" width="9.140625" style="36"/>
    <col min="257" max="257" width="7.85546875" style="36" bestFit="1" customWidth="1"/>
    <col min="258" max="258" width="53.140625" style="36" customWidth="1"/>
    <col min="259" max="259" width="9.42578125" style="36" customWidth="1"/>
    <col min="260" max="260" width="5.5703125" style="36" customWidth="1"/>
    <col min="261" max="261" width="12.28515625" style="36" customWidth="1"/>
    <col min="262" max="262" width="16.28515625" style="36" customWidth="1"/>
    <col min="263" max="512" width="9.140625" style="36"/>
    <col min="513" max="513" width="7.85546875" style="36" bestFit="1" customWidth="1"/>
    <col min="514" max="514" width="53.140625" style="36" customWidth="1"/>
    <col min="515" max="515" width="9.42578125" style="36" customWidth="1"/>
    <col min="516" max="516" width="5.5703125" style="36" customWidth="1"/>
    <col min="517" max="517" width="12.28515625" style="36" customWidth="1"/>
    <col min="518" max="518" width="16.28515625" style="36" customWidth="1"/>
    <col min="519" max="768" width="9.140625" style="36"/>
    <col min="769" max="769" width="7.85546875" style="36" bestFit="1" customWidth="1"/>
    <col min="770" max="770" width="53.140625" style="36" customWidth="1"/>
    <col min="771" max="771" width="9.42578125" style="36" customWidth="1"/>
    <col min="772" max="772" width="5.5703125" style="36" customWidth="1"/>
    <col min="773" max="773" width="12.28515625" style="36" customWidth="1"/>
    <col min="774" max="774" width="16.28515625" style="36" customWidth="1"/>
    <col min="775" max="1024" width="9.140625" style="36"/>
    <col min="1025" max="1025" width="7.85546875" style="36" bestFit="1" customWidth="1"/>
    <col min="1026" max="1026" width="53.140625" style="36" customWidth="1"/>
    <col min="1027" max="1027" width="9.42578125" style="36" customWidth="1"/>
    <col min="1028" max="1028" width="5.5703125" style="36" customWidth="1"/>
    <col min="1029" max="1029" width="12.28515625" style="36" customWidth="1"/>
    <col min="1030" max="1030" width="16.28515625" style="36" customWidth="1"/>
    <col min="1031" max="1280" width="9.140625" style="36"/>
    <col min="1281" max="1281" width="7.85546875" style="36" bestFit="1" customWidth="1"/>
    <col min="1282" max="1282" width="53.140625" style="36" customWidth="1"/>
    <col min="1283" max="1283" width="9.42578125" style="36" customWidth="1"/>
    <col min="1284" max="1284" width="5.5703125" style="36" customWidth="1"/>
    <col min="1285" max="1285" width="12.28515625" style="36" customWidth="1"/>
    <col min="1286" max="1286" width="16.28515625" style="36" customWidth="1"/>
    <col min="1287" max="1536" width="9.140625" style="36"/>
    <col min="1537" max="1537" width="7.85546875" style="36" bestFit="1" customWidth="1"/>
    <col min="1538" max="1538" width="53.140625" style="36" customWidth="1"/>
    <col min="1539" max="1539" width="9.42578125" style="36" customWidth="1"/>
    <col min="1540" max="1540" width="5.5703125" style="36" customWidth="1"/>
    <col min="1541" max="1541" width="12.28515625" style="36" customWidth="1"/>
    <col min="1542" max="1542" width="16.28515625" style="36" customWidth="1"/>
    <col min="1543" max="1792" width="9.140625" style="36"/>
    <col min="1793" max="1793" width="7.85546875" style="36" bestFit="1" customWidth="1"/>
    <col min="1794" max="1794" width="53.140625" style="36" customWidth="1"/>
    <col min="1795" max="1795" width="9.42578125" style="36" customWidth="1"/>
    <col min="1796" max="1796" width="5.5703125" style="36" customWidth="1"/>
    <col min="1797" max="1797" width="12.28515625" style="36" customWidth="1"/>
    <col min="1798" max="1798" width="16.28515625" style="36" customWidth="1"/>
    <col min="1799" max="2048" width="9.140625" style="36"/>
    <col min="2049" max="2049" width="7.85546875" style="36" bestFit="1" customWidth="1"/>
    <col min="2050" max="2050" width="53.140625" style="36" customWidth="1"/>
    <col min="2051" max="2051" width="9.42578125" style="36" customWidth="1"/>
    <col min="2052" max="2052" width="5.5703125" style="36" customWidth="1"/>
    <col min="2053" max="2053" width="12.28515625" style="36" customWidth="1"/>
    <col min="2054" max="2054" width="16.28515625" style="36" customWidth="1"/>
    <col min="2055" max="2304" width="9.140625" style="36"/>
    <col min="2305" max="2305" width="7.85546875" style="36" bestFit="1" customWidth="1"/>
    <col min="2306" max="2306" width="53.140625" style="36" customWidth="1"/>
    <col min="2307" max="2307" width="9.42578125" style="36" customWidth="1"/>
    <col min="2308" max="2308" width="5.5703125" style="36" customWidth="1"/>
    <col min="2309" max="2309" width="12.28515625" style="36" customWidth="1"/>
    <col min="2310" max="2310" width="16.28515625" style="36" customWidth="1"/>
    <col min="2311" max="2560" width="9.140625" style="36"/>
    <col min="2561" max="2561" width="7.85546875" style="36" bestFit="1" customWidth="1"/>
    <col min="2562" max="2562" width="53.140625" style="36" customWidth="1"/>
    <col min="2563" max="2563" width="9.42578125" style="36" customWidth="1"/>
    <col min="2564" max="2564" width="5.5703125" style="36" customWidth="1"/>
    <col min="2565" max="2565" width="12.28515625" style="36" customWidth="1"/>
    <col min="2566" max="2566" width="16.28515625" style="36" customWidth="1"/>
    <col min="2567" max="2816" width="9.140625" style="36"/>
    <col min="2817" max="2817" width="7.85546875" style="36" bestFit="1" customWidth="1"/>
    <col min="2818" max="2818" width="53.140625" style="36" customWidth="1"/>
    <col min="2819" max="2819" width="9.42578125" style="36" customWidth="1"/>
    <col min="2820" max="2820" width="5.5703125" style="36" customWidth="1"/>
    <col min="2821" max="2821" width="12.28515625" style="36" customWidth="1"/>
    <col min="2822" max="2822" width="16.28515625" style="36" customWidth="1"/>
    <col min="2823" max="3072" width="9.140625" style="36"/>
    <col min="3073" max="3073" width="7.85546875" style="36" bestFit="1" customWidth="1"/>
    <col min="3074" max="3074" width="53.140625" style="36" customWidth="1"/>
    <col min="3075" max="3075" width="9.42578125" style="36" customWidth="1"/>
    <col min="3076" max="3076" width="5.5703125" style="36" customWidth="1"/>
    <col min="3077" max="3077" width="12.28515625" style="36" customWidth="1"/>
    <col min="3078" max="3078" width="16.28515625" style="36" customWidth="1"/>
    <col min="3079" max="3328" width="9.140625" style="36"/>
    <col min="3329" max="3329" width="7.85546875" style="36" bestFit="1" customWidth="1"/>
    <col min="3330" max="3330" width="53.140625" style="36" customWidth="1"/>
    <col min="3331" max="3331" width="9.42578125" style="36" customWidth="1"/>
    <col min="3332" max="3332" width="5.5703125" style="36" customWidth="1"/>
    <col min="3333" max="3333" width="12.28515625" style="36" customWidth="1"/>
    <col min="3334" max="3334" width="16.28515625" style="36" customWidth="1"/>
    <col min="3335" max="3584" width="9.140625" style="36"/>
    <col min="3585" max="3585" width="7.85546875" style="36" bestFit="1" customWidth="1"/>
    <col min="3586" max="3586" width="53.140625" style="36" customWidth="1"/>
    <col min="3587" max="3587" width="9.42578125" style="36" customWidth="1"/>
    <col min="3588" max="3588" width="5.5703125" style="36" customWidth="1"/>
    <col min="3589" max="3589" width="12.28515625" style="36" customWidth="1"/>
    <col min="3590" max="3590" width="16.28515625" style="36" customWidth="1"/>
    <col min="3591" max="3840" width="9.140625" style="36"/>
    <col min="3841" max="3841" width="7.85546875" style="36" bestFit="1" customWidth="1"/>
    <col min="3842" max="3842" width="53.140625" style="36" customWidth="1"/>
    <col min="3843" max="3843" width="9.42578125" style="36" customWidth="1"/>
    <col min="3844" max="3844" width="5.5703125" style="36" customWidth="1"/>
    <col min="3845" max="3845" width="12.28515625" style="36" customWidth="1"/>
    <col min="3846" max="3846" width="16.28515625" style="36" customWidth="1"/>
    <col min="3847" max="4096" width="9.140625" style="36"/>
    <col min="4097" max="4097" width="7.85546875" style="36" bestFit="1" customWidth="1"/>
    <col min="4098" max="4098" width="53.140625" style="36" customWidth="1"/>
    <col min="4099" max="4099" width="9.42578125" style="36" customWidth="1"/>
    <col min="4100" max="4100" width="5.5703125" style="36" customWidth="1"/>
    <col min="4101" max="4101" width="12.28515625" style="36" customWidth="1"/>
    <col min="4102" max="4102" width="16.28515625" style="36" customWidth="1"/>
    <col min="4103" max="4352" width="9.140625" style="36"/>
    <col min="4353" max="4353" width="7.85546875" style="36" bestFit="1" customWidth="1"/>
    <col min="4354" max="4354" width="53.140625" style="36" customWidth="1"/>
    <col min="4355" max="4355" width="9.42578125" style="36" customWidth="1"/>
    <col min="4356" max="4356" width="5.5703125" style="36" customWidth="1"/>
    <col min="4357" max="4357" width="12.28515625" style="36" customWidth="1"/>
    <col min="4358" max="4358" width="16.28515625" style="36" customWidth="1"/>
    <col min="4359" max="4608" width="9.140625" style="36"/>
    <col min="4609" max="4609" width="7.85546875" style="36" bestFit="1" customWidth="1"/>
    <col min="4610" max="4610" width="53.140625" style="36" customWidth="1"/>
    <col min="4611" max="4611" width="9.42578125" style="36" customWidth="1"/>
    <col min="4612" max="4612" width="5.5703125" style="36" customWidth="1"/>
    <col min="4613" max="4613" width="12.28515625" style="36" customWidth="1"/>
    <col min="4614" max="4614" width="16.28515625" style="36" customWidth="1"/>
    <col min="4615" max="4864" width="9.140625" style="36"/>
    <col min="4865" max="4865" width="7.85546875" style="36" bestFit="1" customWidth="1"/>
    <col min="4866" max="4866" width="53.140625" style="36" customWidth="1"/>
    <col min="4867" max="4867" width="9.42578125" style="36" customWidth="1"/>
    <col min="4868" max="4868" width="5.5703125" style="36" customWidth="1"/>
    <col min="4869" max="4869" width="12.28515625" style="36" customWidth="1"/>
    <col min="4870" max="4870" width="16.28515625" style="36" customWidth="1"/>
    <col min="4871" max="5120" width="9.140625" style="36"/>
    <col min="5121" max="5121" width="7.85546875" style="36" bestFit="1" customWidth="1"/>
    <col min="5122" max="5122" width="53.140625" style="36" customWidth="1"/>
    <col min="5123" max="5123" width="9.42578125" style="36" customWidth="1"/>
    <col min="5124" max="5124" width="5.5703125" style="36" customWidth="1"/>
    <col min="5125" max="5125" width="12.28515625" style="36" customWidth="1"/>
    <col min="5126" max="5126" width="16.28515625" style="36" customWidth="1"/>
    <col min="5127" max="5376" width="9.140625" style="36"/>
    <col min="5377" max="5377" width="7.85546875" style="36" bestFit="1" customWidth="1"/>
    <col min="5378" max="5378" width="53.140625" style="36" customWidth="1"/>
    <col min="5379" max="5379" width="9.42578125" style="36" customWidth="1"/>
    <col min="5380" max="5380" width="5.5703125" style="36" customWidth="1"/>
    <col min="5381" max="5381" width="12.28515625" style="36" customWidth="1"/>
    <col min="5382" max="5382" width="16.28515625" style="36" customWidth="1"/>
    <col min="5383" max="5632" width="9.140625" style="36"/>
    <col min="5633" max="5633" width="7.85546875" style="36" bestFit="1" customWidth="1"/>
    <col min="5634" max="5634" width="53.140625" style="36" customWidth="1"/>
    <col min="5635" max="5635" width="9.42578125" style="36" customWidth="1"/>
    <col min="5636" max="5636" width="5.5703125" style="36" customWidth="1"/>
    <col min="5637" max="5637" width="12.28515625" style="36" customWidth="1"/>
    <col min="5638" max="5638" width="16.28515625" style="36" customWidth="1"/>
    <col min="5639" max="5888" width="9.140625" style="36"/>
    <col min="5889" max="5889" width="7.85546875" style="36" bestFit="1" customWidth="1"/>
    <col min="5890" max="5890" width="53.140625" style="36" customWidth="1"/>
    <col min="5891" max="5891" width="9.42578125" style="36" customWidth="1"/>
    <col min="5892" max="5892" width="5.5703125" style="36" customWidth="1"/>
    <col min="5893" max="5893" width="12.28515625" style="36" customWidth="1"/>
    <col min="5894" max="5894" width="16.28515625" style="36" customWidth="1"/>
    <col min="5895" max="6144" width="9.140625" style="36"/>
    <col min="6145" max="6145" width="7.85546875" style="36" bestFit="1" customWidth="1"/>
    <col min="6146" max="6146" width="53.140625" style="36" customWidth="1"/>
    <col min="6147" max="6147" width="9.42578125" style="36" customWidth="1"/>
    <col min="6148" max="6148" width="5.5703125" style="36" customWidth="1"/>
    <col min="6149" max="6149" width="12.28515625" style="36" customWidth="1"/>
    <col min="6150" max="6150" width="16.28515625" style="36" customWidth="1"/>
    <col min="6151" max="6400" width="9.140625" style="36"/>
    <col min="6401" max="6401" width="7.85546875" style="36" bestFit="1" customWidth="1"/>
    <col min="6402" max="6402" width="53.140625" style="36" customWidth="1"/>
    <col min="6403" max="6403" width="9.42578125" style="36" customWidth="1"/>
    <col min="6404" max="6404" width="5.5703125" style="36" customWidth="1"/>
    <col min="6405" max="6405" width="12.28515625" style="36" customWidth="1"/>
    <col min="6406" max="6406" width="16.28515625" style="36" customWidth="1"/>
    <col min="6407" max="6656" width="9.140625" style="36"/>
    <col min="6657" max="6657" width="7.85546875" style="36" bestFit="1" customWidth="1"/>
    <col min="6658" max="6658" width="53.140625" style="36" customWidth="1"/>
    <col min="6659" max="6659" width="9.42578125" style="36" customWidth="1"/>
    <col min="6660" max="6660" width="5.5703125" style="36" customWidth="1"/>
    <col min="6661" max="6661" width="12.28515625" style="36" customWidth="1"/>
    <col min="6662" max="6662" width="16.28515625" style="36" customWidth="1"/>
    <col min="6663" max="6912" width="9.140625" style="36"/>
    <col min="6913" max="6913" width="7.85546875" style="36" bestFit="1" customWidth="1"/>
    <col min="6914" max="6914" width="53.140625" style="36" customWidth="1"/>
    <col min="6915" max="6915" width="9.42578125" style="36" customWidth="1"/>
    <col min="6916" max="6916" width="5.5703125" style="36" customWidth="1"/>
    <col min="6917" max="6917" width="12.28515625" style="36" customWidth="1"/>
    <col min="6918" max="6918" width="16.28515625" style="36" customWidth="1"/>
    <col min="6919" max="7168" width="9.140625" style="36"/>
    <col min="7169" max="7169" width="7.85546875" style="36" bestFit="1" customWidth="1"/>
    <col min="7170" max="7170" width="53.140625" style="36" customWidth="1"/>
    <col min="7171" max="7171" width="9.42578125" style="36" customWidth="1"/>
    <col min="7172" max="7172" width="5.5703125" style="36" customWidth="1"/>
    <col min="7173" max="7173" width="12.28515625" style="36" customWidth="1"/>
    <col min="7174" max="7174" width="16.28515625" style="36" customWidth="1"/>
    <col min="7175" max="7424" width="9.140625" style="36"/>
    <col min="7425" max="7425" width="7.85546875" style="36" bestFit="1" customWidth="1"/>
    <col min="7426" max="7426" width="53.140625" style="36" customWidth="1"/>
    <col min="7427" max="7427" width="9.42578125" style="36" customWidth="1"/>
    <col min="7428" max="7428" width="5.5703125" style="36" customWidth="1"/>
    <col min="7429" max="7429" width="12.28515625" style="36" customWidth="1"/>
    <col min="7430" max="7430" width="16.28515625" style="36" customWidth="1"/>
    <col min="7431" max="7680" width="9.140625" style="36"/>
    <col min="7681" max="7681" width="7.85546875" style="36" bestFit="1" customWidth="1"/>
    <col min="7682" max="7682" width="53.140625" style="36" customWidth="1"/>
    <col min="7683" max="7683" width="9.42578125" style="36" customWidth="1"/>
    <col min="7684" max="7684" width="5.5703125" style="36" customWidth="1"/>
    <col min="7685" max="7685" width="12.28515625" style="36" customWidth="1"/>
    <col min="7686" max="7686" width="16.28515625" style="36" customWidth="1"/>
    <col min="7687" max="7936" width="9.140625" style="36"/>
    <col min="7937" max="7937" width="7.85546875" style="36" bestFit="1" customWidth="1"/>
    <col min="7938" max="7938" width="53.140625" style="36" customWidth="1"/>
    <col min="7939" max="7939" width="9.42578125" style="36" customWidth="1"/>
    <col min="7940" max="7940" width="5.5703125" style="36" customWidth="1"/>
    <col min="7941" max="7941" width="12.28515625" style="36" customWidth="1"/>
    <col min="7942" max="7942" width="16.28515625" style="36" customWidth="1"/>
    <col min="7943" max="8192" width="9.140625" style="36"/>
    <col min="8193" max="8193" width="7.85546875" style="36" bestFit="1" customWidth="1"/>
    <col min="8194" max="8194" width="53.140625" style="36" customWidth="1"/>
    <col min="8195" max="8195" width="9.42578125" style="36" customWidth="1"/>
    <col min="8196" max="8196" width="5.5703125" style="36" customWidth="1"/>
    <col min="8197" max="8197" width="12.28515625" style="36" customWidth="1"/>
    <col min="8198" max="8198" width="16.28515625" style="36" customWidth="1"/>
    <col min="8199" max="8448" width="9.140625" style="36"/>
    <col min="8449" max="8449" width="7.85546875" style="36" bestFit="1" customWidth="1"/>
    <col min="8450" max="8450" width="53.140625" style="36" customWidth="1"/>
    <col min="8451" max="8451" width="9.42578125" style="36" customWidth="1"/>
    <col min="8452" max="8452" width="5.5703125" style="36" customWidth="1"/>
    <col min="8453" max="8453" width="12.28515625" style="36" customWidth="1"/>
    <col min="8454" max="8454" width="16.28515625" style="36" customWidth="1"/>
    <col min="8455" max="8704" width="9.140625" style="36"/>
    <col min="8705" max="8705" width="7.85546875" style="36" bestFit="1" customWidth="1"/>
    <col min="8706" max="8706" width="53.140625" style="36" customWidth="1"/>
    <col min="8707" max="8707" width="9.42578125" style="36" customWidth="1"/>
    <col min="8708" max="8708" width="5.5703125" style="36" customWidth="1"/>
    <col min="8709" max="8709" width="12.28515625" style="36" customWidth="1"/>
    <col min="8710" max="8710" width="16.28515625" style="36" customWidth="1"/>
    <col min="8711" max="8960" width="9.140625" style="36"/>
    <col min="8961" max="8961" width="7.85546875" style="36" bestFit="1" customWidth="1"/>
    <col min="8962" max="8962" width="53.140625" style="36" customWidth="1"/>
    <col min="8963" max="8963" width="9.42578125" style="36" customWidth="1"/>
    <col min="8964" max="8964" width="5.5703125" style="36" customWidth="1"/>
    <col min="8965" max="8965" width="12.28515625" style="36" customWidth="1"/>
    <col min="8966" max="8966" width="16.28515625" style="36" customWidth="1"/>
    <col min="8967" max="9216" width="9.140625" style="36"/>
    <col min="9217" max="9217" width="7.85546875" style="36" bestFit="1" customWidth="1"/>
    <col min="9218" max="9218" width="53.140625" style="36" customWidth="1"/>
    <col min="9219" max="9219" width="9.42578125" style="36" customWidth="1"/>
    <col min="9220" max="9220" width="5.5703125" style="36" customWidth="1"/>
    <col min="9221" max="9221" width="12.28515625" style="36" customWidth="1"/>
    <col min="9222" max="9222" width="16.28515625" style="36" customWidth="1"/>
    <col min="9223" max="9472" width="9.140625" style="36"/>
    <col min="9473" max="9473" width="7.85546875" style="36" bestFit="1" customWidth="1"/>
    <col min="9474" max="9474" width="53.140625" style="36" customWidth="1"/>
    <col min="9475" max="9475" width="9.42578125" style="36" customWidth="1"/>
    <col min="9476" max="9476" width="5.5703125" style="36" customWidth="1"/>
    <col min="9477" max="9477" width="12.28515625" style="36" customWidth="1"/>
    <col min="9478" max="9478" width="16.28515625" style="36" customWidth="1"/>
    <col min="9479" max="9728" width="9.140625" style="36"/>
    <col min="9729" max="9729" width="7.85546875" style="36" bestFit="1" customWidth="1"/>
    <col min="9730" max="9730" width="53.140625" style="36" customWidth="1"/>
    <col min="9731" max="9731" width="9.42578125" style="36" customWidth="1"/>
    <col min="9732" max="9732" width="5.5703125" style="36" customWidth="1"/>
    <col min="9733" max="9733" width="12.28515625" style="36" customWidth="1"/>
    <col min="9734" max="9734" width="16.28515625" style="36" customWidth="1"/>
    <col min="9735" max="9984" width="9.140625" style="36"/>
    <col min="9985" max="9985" width="7.85546875" style="36" bestFit="1" customWidth="1"/>
    <col min="9986" max="9986" width="53.140625" style="36" customWidth="1"/>
    <col min="9987" max="9987" width="9.42578125" style="36" customWidth="1"/>
    <col min="9988" max="9988" width="5.5703125" style="36" customWidth="1"/>
    <col min="9989" max="9989" width="12.28515625" style="36" customWidth="1"/>
    <col min="9990" max="9990" width="16.28515625" style="36" customWidth="1"/>
    <col min="9991" max="10240" width="9.140625" style="36"/>
    <col min="10241" max="10241" width="7.85546875" style="36" bestFit="1" customWidth="1"/>
    <col min="10242" max="10242" width="53.140625" style="36" customWidth="1"/>
    <col min="10243" max="10243" width="9.42578125" style="36" customWidth="1"/>
    <col min="10244" max="10244" width="5.5703125" style="36" customWidth="1"/>
    <col min="10245" max="10245" width="12.28515625" style="36" customWidth="1"/>
    <col min="10246" max="10246" width="16.28515625" style="36" customWidth="1"/>
    <col min="10247" max="10496" width="9.140625" style="36"/>
    <col min="10497" max="10497" width="7.85546875" style="36" bestFit="1" customWidth="1"/>
    <col min="10498" max="10498" width="53.140625" style="36" customWidth="1"/>
    <col min="10499" max="10499" width="9.42578125" style="36" customWidth="1"/>
    <col min="10500" max="10500" width="5.5703125" style="36" customWidth="1"/>
    <col min="10501" max="10501" width="12.28515625" style="36" customWidth="1"/>
    <col min="10502" max="10502" width="16.28515625" style="36" customWidth="1"/>
    <col min="10503" max="10752" width="9.140625" style="36"/>
    <col min="10753" max="10753" width="7.85546875" style="36" bestFit="1" customWidth="1"/>
    <col min="10754" max="10754" width="53.140625" style="36" customWidth="1"/>
    <col min="10755" max="10755" width="9.42578125" style="36" customWidth="1"/>
    <col min="10756" max="10756" width="5.5703125" style="36" customWidth="1"/>
    <col min="10757" max="10757" width="12.28515625" style="36" customWidth="1"/>
    <col min="10758" max="10758" width="16.28515625" style="36" customWidth="1"/>
    <col min="10759" max="11008" width="9.140625" style="36"/>
    <col min="11009" max="11009" width="7.85546875" style="36" bestFit="1" customWidth="1"/>
    <col min="11010" max="11010" width="53.140625" style="36" customWidth="1"/>
    <col min="11011" max="11011" width="9.42578125" style="36" customWidth="1"/>
    <col min="11012" max="11012" width="5.5703125" style="36" customWidth="1"/>
    <col min="11013" max="11013" width="12.28515625" style="36" customWidth="1"/>
    <col min="11014" max="11014" width="16.28515625" style="36" customWidth="1"/>
    <col min="11015" max="11264" width="9.140625" style="36"/>
    <col min="11265" max="11265" width="7.85546875" style="36" bestFit="1" customWidth="1"/>
    <col min="11266" max="11266" width="53.140625" style="36" customWidth="1"/>
    <col min="11267" max="11267" width="9.42578125" style="36" customWidth="1"/>
    <col min="11268" max="11268" width="5.5703125" style="36" customWidth="1"/>
    <col min="11269" max="11269" width="12.28515625" style="36" customWidth="1"/>
    <col min="11270" max="11270" width="16.28515625" style="36" customWidth="1"/>
    <col min="11271" max="11520" width="9.140625" style="36"/>
    <col min="11521" max="11521" width="7.85546875" style="36" bestFit="1" customWidth="1"/>
    <col min="11522" max="11522" width="53.140625" style="36" customWidth="1"/>
    <col min="11523" max="11523" width="9.42578125" style="36" customWidth="1"/>
    <col min="11524" max="11524" width="5.5703125" style="36" customWidth="1"/>
    <col min="11525" max="11525" width="12.28515625" style="36" customWidth="1"/>
    <col min="11526" max="11526" width="16.28515625" style="36" customWidth="1"/>
    <col min="11527" max="11776" width="9.140625" style="36"/>
    <col min="11777" max="11777" width="7.85546875" style="36" bestFit="1" customWidth="1"/>
    <col min="11778" max="11778" width="53.140625" style="36" customWidth="1"/>
    <col min="11779" max="11779" width="9.42578125" style="36" customWidth="1"/>
    <col min="11780" max="11780" width="5.5703125" style="36" customWidth="1"/>
    <col min="11781" max="11781" width="12.28515625" style="36" customWidth="1"/>
    <col min="11782" max="11782" width="16.28515625" style="36" customWidth="1"/>
    <col min="11783" max="12032" width="9.140625" style="36"/>
    <col min="12033" max="12033" width="7.85546875" style="36" bestFit="1" customWidth="1"/>
    <col min="12034" max="12034" width="53.140625" style="36" customWidth="1"/>
    <col min="12035" max="12035" width="9.42578125" style="36" customWidth="1"/>
    <col min="12036" max="12036" width="5.5703125" style="36" customWidth="1"/>
    <col min="12037" max="12037" width="12.28515625" style="36" customWidth="1"/>
    <col min="12038" max="12038" width="16.28515625" style="36" customWidth="1"/>
    <col min="12039" max="12288" width="9.140625" style="36"/>
    <col min="12289" max="12289" width="7.85546875" style="36" bestFit="1" customWidth="1"/>
    <col min="12290" max="12290" width="53.140625" style="36" customWidth="1"/>
    <col min="12291" max="12291" width="9.42578125" style="36" customWidth="1"/>
    <col min="12292" max="12292" width="5.5703125" style="36" customWidth="1"/>
    <col min="12293" max="12293" width="12.28515625" style="36" customWidth="1"/>
    <col min="12294" max="12294" width="16.28515625" style="36" customWidth="1"/>
    <col min="12295" max="12544" width="9.140625" style="36"/>
    <col min="12545" max="12545" width="7.85546875" style="36" bestFit="1" customWidth="1"/>
    <col min="12546" max="12546" width="53.140625" style="36" customWidth="1"/>
    <col min="12547" max="12547" width="9.42578125" style="36" customWidth="1"/>
    <col min="12548" max="12548" width="5.5703125" style="36" customWidth="1"/>
    <col min="12549" max="12549" width="12.28515625" style="36" customWidth="1"/>
    <col min="12550" max="12550" width="16.28515625" style="36" customWidth="1"/>
    <col min="12551" max="12800" width="9.140625" style="36"/>
    <col min="12801" max="12801" width="7.85546875" style="36" bestFit="1" customWidth="1"/>
    <col min="12802" max="12802" width="53.140625" style="36" customWidth="1"/>
    <col min="12803" max="12803" width="9.42578125" style="36" customWidth="1"/>
    <col min="12804" max="12804" width="5.5703125" style="36" customWidth="1"/>
    <col min="12805" max="12805" width="12.28515625" style="36" customWidth="1"/>
    <col min="12806" max="12806" width="16.28515625" style="36" customWidth="1"/>
    <col min="12807" max="13056" width="9.140625" style="36"/>
    <col min="13057" max="13057" width="7.85546875" style="36" bestFit="1" customWidth="1"/>
    <col min="13058" max="13058" width="53.140625" style="36" customWidth="1"/>
    <col min="13059" max="13059" width="9.42578125" style="36" customWidth="1"/>
    <col min="13060" max="13060" width="5.5703125" style="36" customWidth="1"/>
    <col min="13061" max="13061" width="12.28515625" style="36" customWidth="1"/>
    <col min="13062" max="13062" width="16.28515625" style="36" customWidth="1"/>
    <col min="13063" max="13312" width="9.140625" style="36"/>
    <col min="13313" max="13313" width="7.85546875" style="36" bestFit="1" customWidth="1"/>
    <col min="13314" max="13314" width="53.140625" style="36" customWidth="1"/>
    <col min="13315" max="13315" width="9.42578125" style="36" customWidth="1"/>
    <col min="13316" max="13316" width="5.5703125" style="36" customWidth="1"/>
    <col min="13317" max="13317" width="12.28515625" style="36" customWidth="1"/>
    <col min="13318" max="13318" width="16.28515625" style="36" customWidth="1"/>
    <col min="13319" max="13568" width="9.140625" style="36"/>
    <col min="13569" max="13569" width="7.85546875" style="36" bestFit="1" customWidth="1"/>
    <col min="13570" max="13570" width="53.140625" style="36" customWidth="1"/>
    <col min="13571" max="13571" width="9.42578125" style="36" customWidth="1"/>
    <col min="13572" max="13572" width="5.5703125" style="36" customWidth="1"/>
    <col min="13573" max="13573" width="12.28515625" style="36" customWidth="1"/>
    <col min="13574" max="13574" width="16.28515625" style="36" customWidth="1"/>
    <col min="13575" max="13824" width="9.140625" style="36"/>
    <col min="13825" max="13825" width="7.85546875" style="36" bestFit="1" customWidth="1"/>
    <col min="13826" max="13826" width="53.140625" style="36" customWidth="1"/>
    <col min="13827" max="13827" width="9.42578125" style="36" customWidth="1"/>
    <col min="13828" max="13828" width="5.5703125" style="36" customWidth="1"/>
    <col min="13829" max="13829" width="12.28515625" style="36" customWidth="1"/>
    <col min="13830" max="13830" width="16.28515625" style="36" customWidth="1"/>
    <col min="13831" max="14080" width="9.140625" style="36"/>
    <col min="14081" max="14081" width="7.85546875" style="36" bestFit="1" customWidth="1"/>
    <col min="14082" max="14082" width="53.140625" style="36" customWidth="1"/>
    <col min="14083" max="14083" width="9.42578125" style="36" customWidth="1"/>
    <col min="14084" max="14084" width="5.5703125" style="36" customWidth="1"/>
    <col min="14085" max="14085" width="12.28515625" style="36" customWidth="1"/>
    <col min="14086" max="14086" width="16.28515625" style="36" customWidth="1"/>
    <col min="14087" max="14336" width="9.140625" style="36"/>
    <col min="14337" max="14337" width="7.85546875" style="36" bestFit="1" customWidth="1"/>
    <col min="14338" max="14338" width="53.140625" style="36" customWidth="1"/>
    <col min="14339" max="14339" width="9.42578125" style="36" customWidth="1"/>
    <col min="14340" max="14340" width="5.5703125" style="36" customWidth="1"/>
    <col min="14341" max="14341" width="12.28515625" style="36" customWidth="1"/>
    <col min="14342" max="14342" width="16.28515625" style="36" customWidth="1"/>
    <col min="14343" max="14592" width="9.140625" style="36"/>
    <col min="14593" max="14593" width="7.85546875" style="36" bestFit="1" customWidth="1"/>
    <col min="14594" max="14594" width="53.140625" style="36" customWidth="1"/>
    <col min="14595" max="14595" width="9.42578125" style="36" customWidth="1"/>
    <col min="14596" max="14596" width="5.5703125" style="36" customWidth="1"/>
    <col min="14597" max="14597" width="12.28515625" style="36" customWidth="1"/>
    <col min="14598" max="14598" width="16.28515625" style="36" customWidth="1"/>
    <col min="14599" max="14848" width="9.140625" style="36"/>
    <col min="14849" max="14849" width="7.85546875" style="36" bestFit="1" customWidth="1"/>
    <col min="14850" max="14850" width="53.140625" style="36" customWidth="1"/>
    <col min="14851" max="14851" width="9.42578125" style="36" customWidth="1"/>
    <col min="14852" max="14852" width="5.5703125" style="36" customWidth="1"/>
    <col min="14853" max="14853" width="12.28515625" style="36" customWidth="1"/>
    <col min="14854" max="14854" width="16.28515625" style="36" customWidth="1"/>
    <col min="14855" max="15104" width="9.140625" style="36"/>
    <col min="15105" max="15105" width="7.85546875" style="36" bestFit="1" customWidth="1"/>
    <col min="15106" max="15106" width="53.140625" style="36" customWidth="1"/>
    <col min="15107" max="15107" width="9.42578125" style="36" customWidth="1"/>
    <col min="15108" max="15108" width="5.5703125" style="36" customWidth="1"/>
    <col min="15109" max="15109" width="12.28515625" style="36" customWidth="1"/>
    <col min="15110" max="15110" width="16.28515625" style="36" customWidth="1"/>
    <col min="15111" max="15360" width="9.140625" style="36"/>
    <col min="15361" max="15361" width="7.85546875" style="36" bestFit="1" customWidth="1"/>
    <col min="15362" max="15362" width="53.140625" style="36" customWidth="1"/>
    <col min="15363" max="15363" width="9.42578125" style="36" customWidth="1"/>
    <col min="15364" max="15364" width="5.5703125" style="36" customWidth="1"/>
    <col min="15365" max="15365" width="12.28515625" style="36" customWidth="1"/>
    <col min="15366" max="15366" width="16.28515625" style="36" customWidth="1"/>
    <col min="15367" max="15616" width="9.140625" style="36"/>
    <col min="15617" max="15617" width="7.85546875" style="36" bestFit="1" customWidth="1"/>
    <col min="15618" max="15618" width="53.140625" style="36" customWidth="1"/>
    <col min="15619" max="15619" width="9.42578125" style="36" customWidth="1"/>
    <col min="15620" max="15620" width="5.5703125" style="36" customWidth="1"/>
    <col min="15621" max="15621" width="12.28515625" style="36" customWidth="1"/>
    <col min="15622" max="15622" width="16.28515625" style="36" customWidth="1"/>
    <col min="15623" max="15872" width="9.140625" style="36"/>
    <col min="15873" max="15873" width="7.85546875" style="36" bestFit="1" customWidth="1"/>
    <col min="15874" max="15874" width="53.140625" style="36" customWidth="1"/>
    <col min="15875" max="15875" width="9.42578125" style="36" customWidth="1"/>
    <col min="15876" max="15876" width="5.5703125" style="36" customWidth="1"/>
    <col min="15877" max="15877" width="12.28515625" style="36" customWidth="1"/>
    <col min="15878" max="15878" width="16.28515625" style="36" customWidth="1"/>
    <col min="15879" max="16128" width="9.140625" style="36"/>
    <col min="16129" max="16129" width="7.85546875" style="36" bestFit="1" customWidth="1"/>
    <col min="16130" max="16130" width="53.140625" style="36" customWidth="1"/>
    <col min="16131" max="16131" width="9.42578125" style="36" customWidth="1"/>
    <col min="16132" max="16132" width="5.5703125" style="36" customWidth="1"/>
    <col min="16133" max="16133" width="12.28515625" style="36" customWidth="1"/>
    <col min="16134" max="16134" width="16.28515625" style="36" customWidth="1"/>
    <col min="16135" max="16384" width="9.140625" style="36"/>
  </cols>
  <sheetData>
    <row r="1" spans="1:6" ht="13.5" customHeight="1" x14ac:dyDescent="0.25">
      <c r="A1" s="192" t="s">
        <v>33</v>
      </c>
      <c r="B1" s="387" t="s">
        <v>32</v>
      </c>
      <c r="C1" s="192" t="s">
        <v>31</v>
      </c>
      <c r="D1" s="192" t="s">
        <v>30</v>
      </c>
      <c r="E1" s="192" t="s">
        <v>29</v>
      </c>
      <c r="F1" s="259" t="s">
        <v>28</v>
      </c>
    </row>
    <row r="2" spans="1:6" ht="13.5" customHeight="1" x14ac:dyDescent="0.25">
      <c r="A2" s="203"/>
      <c r="B2" s="388"/>
      <c r="C2" s="200"/>
      <c r="D2" s="200"/>
      <c r="E2" s="200"/>
      <c r="F2" s="200"/>
    </row>
    <row r="3" spans="1:6" ht="18" customHeight="1" x14ac:dyDescent="0.25">
      <c r="A3" s="263" t="s">
        <v>112</v>
      </c>
      <c r="B3" s="389" t="s">
        <v>187</v>
      </c>
      <c r="C3" s="194"/>
      <c r="D3" s="194"/>
      <c r="E3" s="194"/>
      <c r="F3" s="194"/>
    </row>
    <row r="4" spans="1:6" ht="13.5" customHeight="1" x14ac:dyDescent="0.25">
      <c r="A4" s="203"/>
      <c r="B4" s="388"/>
      <c r="C4" s="200"/>
      <c r="D4" s="200"/>
      <c r="E4" s="200"/>
      <c r="F4" s="200"/>
    </row>
    <row r="5" spans="1:6" ht="69" customHeight="1" x14ac:dyDescent="0.25">
      <c r="A5" s="436" t="s">
        <v>111</v>
      </c>
      <c r="B5" s="436"/>
      <c r="C5" s="436"/>
      <c r="D5" s="436"/>
      <c r="E5" s="436"/>
      <c r="F5" s="436"/>
    </row>
    <row r="6" spans="1:6" ht="61.5" customHeight="1" x14ac:dyDescent="0.25">
      <c r="A6" s="436"/>
      <c r="B6" s="436"/>
      <c r="C6" s="436"/>
      <c r="D6" s="436"/>
      <c r="E6" s="436"/>
      <c r="F6" s="436"/>
    </row>
    <row r="7" spans="1:6" ht="69" customHeight="1" x14ac:dyDescent="0.25">
      <c r="A7" s="436"/>
      <c r="B7" s="436"/>
      <c r="C7" s="436"/>
      <c r="D7" s="436"/>
      <c r="E7" s="436"/>
      <c r="F7" s="436"/>
    </row>
    <row r="8" spans="1:6" ht="69" customHeight="1" x14ac:dyDescent="0.25">
      <c r="A8" s="436"/>
      <c r="B8" s="436"/>
      <c r="C8" s="436"/>
      <c r="D8" s="436"/>
      <c r="E8" s="436"/>
      <c r="F8" s="436"/>
    </row>
    <row r="9" spans="1:6" ht="69" customHeight="1" x14ac:dyDescent="0.25">
      <c r="A9" s="436"/>
      <c r="B9" s="436"/>
      <c r="C9" s="436"/>
      <c r="D9" s="436"/>
      <c r="E9" s="436"/>
      <c r="F9" s="436"/>
    </row>
    <row r="10" spans="1:6" ht="69" customHeight="1" x14ac:dyDescent="0.25">
      <c r="A10" s="436"/>
      <c r="B10" s="436"/>
      <c r="C10" s="436"/>
      <c r="D10" s="436"/>
      <c r="E10" s="436"/>
      <c r="F10" s="436"/>
    </row>
    <row r="11" spans="1:6" ht="69" customHeight="1" x14ac:dyDescent="0.25">
      <c r="A11" s="436"/>
      <c r="B11" s="436"/>
      <c r="C11" s="436"/>
      <c r="D11" s="436"/>
      <c r="E11" s="436"/>
      <c r="F11" s="436"/>
    </row>
    <row r="12" spans="1:6" ht="69" customHeight="1" x14ac:dyDescent="0.25">
      <c r="A12" s="436"/>
      <c r="B12" s="436"/>
      <c r="C12" s="436"/>
      <c r="D12" s="436"/>
      <c r="E12" s="436"/>
      <c r="F12" s="436"/>
    </row>
    <row r="13" spans="1:6" ht="69" customHeight="1" x14ac:dyDescent="0.25">
      <c r="A13" s="436"/>
      <c r="B13" s="436"/>
      <c r="C13" s="436"/>
      <c r="D13" s="436"/>
      <c r="E13" s="436"/>
      <c r="F13" s="436"/>
    </row>
    <row r="14" spans="1:6" ht="69" customHeight="1" x14ac:dyDescent="0.25">
      <c r="A14" s="436"/>
      <c r="B14" s="436"/>
      <c r="C14" s="436"/>
      <c r="D14" s="436"/>
      <c r="E14" s="436"/>
      <c r="F14" s="436"/>
    </row>
    <row r="15" spans="1:6" ht="63.75" customHeight="1" x14ac:dyDescent="0.25">
      <c r="A15" s="436"/>
      <c r="B15" s="436"/>
      <c r="C15" s="436"/>
      <c r="D15" s="436"/>
      <c r="E15" s="436"/>
      <c r="F15" s="436"/>
    </row>
    <row r="16" spans="1:6" ht="13.5" customHeight="1" x14ac:dyDescent="0.25">
      <c r="A16" s="297"/>
      <c r="B16" s="388"/>
      <c r="C16" s="200"/>
      <c r="D16" s="200"/>
      <c r="E16" s="200"/>
      <c r="F16" s="200"/>
    </row>
    <row r="17" spans="1:6" ht="206.25" customHeight="1" x14ac:dyDescent="0.25">
      <c r="A17" s="437" t="s">
        <v>522</v>
      </c>
      <c r="B17" s="437"/>
      <c r="C17" s="437"/>
      <c r="D17" s="437"/>
      <c r="E17" s="437"/>
      <c r="F17" s="437"/>
    </row>
    <row r="18" spans="1:6" ht="120.75" customHeight="1" x14ac:dyDescent="0.25">
      <c r="A18" s="437"/>
      <c r="B18" s="437"/>
      <c r="C18" s="437"/>
      <c r="D18" s="437"/>
      <c r="E18" s="437"/>
      <c r="F18" s="437"/>
    </row>
    <row r="19" spans="1:6" ht="409.5" customHeight="1" x14ac:dyDescent="0.25">
      <c r="A19" s="437"/>
      <c r="B19" s="437"/>
      <c r="C19" s="437"/>
      <c r="D19" s="437"/>
      <c r="E19" s="437"/>
      <c r="F19" s="437"/>
    </row>
    <row r="20" spans="1:6" x14ac:dyDescent="0.25">
      <c r="A20" s="203"/>
      <c r="B20" s="388"/>
      <c r="C20" s="200"/>
      <c r="D20" s="200"/>
      <c r="E20" s="200"/>
      <c r="F20" s="200"/>
    </row>
    <row r="21" spans="1:6" ht="183.75" customHeight="1" thickBot="1" x14ac:dyDescent="0.3">
      <c r="A21" s="303" t="s">
        <v>27</v>
      </c>
      <c r="B21" s="386" t="s">
        <v>538</v>
      </c>
      <c r="C21" s="305"/>
      <c r="D21" s="306"/>
      <c r="E21" s="316"/>
      <c r="F21" s="307"/>
    </row>
    <row r="22" spans="1:6" ht="21" customHeight="1" thickBot="1" x14ac:dyDescent="0.3">
      <c r="A22" s="308"/>
      <c r="B22" s="390"/>
      <c r="C22" s="310">
        <v>3</v>
      </c>
      <c r="D22" s="311" t="s">
        <v>37</v>
      </c>
      <c r="E22" s="41">
        <v>0</v>
      </c>
      <c r="F22" s="312">
        <f t="shared" ref="F22" si="0">C22*E22</f>
        <v>0</v>
      </c>
    </row>
    <row r="23" spans="1:6" x14ac:dyDescent="0.25">
      <c r="A23" s="385"/>
      <c r="B23" s="391"/>
      <c r="C23" s="383"/>
      <c r="D23" s="382"/>
      <c r="E23" s="239"/>
      <c r="F23" s="383"/>
    </row>
    <row r="24" spans="1:6" ht="194.25" customHeight="1" thickBot="1" x14ac:dyDescent="0.3">
      <c r="A24" s="303" t="s">
        <v>26</v>
      </c>
      <c r="B24" s="386" t="s">
        <v>539</v>
      </c>
      <c r="C24" s="305"/>
      <c r="D24" s="306"/>
      <c r="E24" s="316"/>
      <c r="F24" s="307"/>
    </row>
    <row r="25" spans="1:6" ht="16.5" thickBot="1" x14ac:dyDescent="0.3">
      <c r="A25" s="385"/>
      <c r="B25" s="390"/>
      <c r="C25" s="310">
        <v>3</v>
      </c>
      <c r="D25" s="311" t="s">
        <v>37</v>
      </c>
      <c r="E25" s="41">
        <v>0</v>
      </c>
      <c r="F25" s="312">
        <f t="shared" ref="F25" si="1">C25*E25</f>
        <v>0</v>
      </c>
    </row>
    <row r="26" spans="1:6" x14ac:dyDescent="0.25">
      <c r="A26" s="301"/>
      <c r="B26" s="392"/>
      <c r="C26" s="300"/>
      <c r="D26" s="300"/>
      <c r="E26" s="317"/>
      <c r="F26" s="300"/>
    </row>
    <row r="27" spans="1:6" ht="191.25" customHeight="1" x14ac:dyDescent="0.25">
      <c r="A27" s="303" t="s">
        <v>24</v>
      </c>
      <c r="B27" s="386" t="s">
        <v>540</v>
      </c>
      <c r="C27" s="318"/>
      <c r="D27" s="319"/>
      <c r="E27" s="323"/>
      <c r="F27" s="318"/>
    </row>
    <row r="28" spans="1:6" x14ac:dyDescent="0.25">
      <c r="A28" s="320"/>
      <c r="B28" s="393"/>
      <c r="C28" s="318">
        <v>1</v>
      </c>
      <c r="D28" s="319" t="s">
        <v>37</v>
      </c>
      <c r="E28" s="41">
        <v>0</v>
      </c>
      <c r="F28" s="318">
        <f>C28*E28</f>
        <v>0</v>
      </c>
    </row>
    <row r="29" spans="1:6" x14ac:dyDescent="0.25">
      <c r="A29" s="320"/>
      <c r="B29" s="393"/>
      <c r="C29" s="318"/>
      <c r="D29" s="319"/>
      <c r="E29" s="400"/>
      <c r="F29" s="318"/>
    </row>
    <row r="30" spans="1:6" ht="191.25" x14ac:dyDescent="0.25">
      <c r="A30" s="303" t="s">
        <v>23</v>
      </c>
      <c r="B30" s="386" t="s">
        <v>541</v>
      </c>
      <c r="C30" s="318"/>
      <c r="D30" s="319"/>
      <c r="E30" s="323"/>
      <c r="F30" s="318"/>
    </row>
    <row r="31" spans="1:6" x14ac:dyDescent="0.25">
      <c r="A31" s="320"/>
      <c r="B31" s="393"/>
      <c r="C31" s="318">
        <v>1</v>
      </c>
      <c r="D31" s="319" t="s">
        <v>37</v>
      </c>
      <c r="E31" s="41">
        <v>0</v>
      </c>
      <c r="F31" s="318">
        <f>C31*E31</f>
        <v>0</v>
      </c>
    </row>
    <row r="32" spans="1:6" ht="21" customHeight="1" x14ac:dyDescent="0.25">
      <c r="A32" s="301"/>
      <c r="B32" s="392"/>
      <c r="C32" s="300"/>
      <c r="D32" s="300"/>
      <c r="E32" s="402"/>
      <c r="F32" s="300"/>
    </row>
    <row r="33" spans="1:6" ht="196.5" customHeight="1" x14ac:dyDescent="0.25">
      <c r="A33" s="303" t="s">
        <v>21</v>
      </c>
      <c r="B33" s="386" t="s">
        <v>542</v>
      </c>
      <c r="C33" s="318"/>
      <c r="D33" s="319"/>
      <c r="E33" s="323"/>
      <c r="F33" s="318"/>
    </row>
    <row r="34" spans="1:6" x14ac:dyDescent="0.25">
      <c r="A34" s="320"/>
      <c r="B34" s="393"/>
      <c r="C34" s="318">
        <v>1</v>
      </c>
      <c r="D34" s="319" t="s">
        <v>37</v>
      </c>
      <c r="E34" s="399">
        <v>0</v>
      </c>
      <c r="F34" s="318">
        <f>C34*E34</f>
        <v>0</v>
      </c>
    </row>
    <row r="35" spans="1:6" x14ac:dyDescent="0.25">
      <c r="A35" s="320"/>
      <c r="B35" s="393"/>
      <c r="C35" s="318"/>
      <c r="D35" s="319"/>
      <c r="E35" s="401"/>
      <c r="F35" s="318"/>
    </row>
    <row r="36" spans="1:6" ht="193.5" customHeight="1" x14ac:dyDescent="0.25">
      <c r="A36" s="303" t="s">
        <v>19</v>
      </c>
      <c r="B36" s="386" t="s">
        <v>543</v>
      </c>
      <c r="C36" s="318"/>
      <c r="D36" s="319"/>
      <c r="E36" s="323"/>
      <c r="F36" s="318"/>
    </row>
    <row r="37" spans="1:6" x14ac:dyDescent="0.25">
      <c r="A37" s="301"/>
      <c r="B37" s="393"/>
      <c r="C37" s="318">
        <v>1</v>
      </c>
      <c r="D37" s="319" t="s">
        <v>37</v>
      </c>
      <c r="E37" s="399">
        <v>0</v>
      </c>
      <c r="F37" s="318">
        <f>C37*E37</f>
        <v>0</v>
      </c>
    </row>
    <row r="38" spans="1:6" x14ac:dyDescent="0.25">
      <c r="A38" s="301"/>
      <c r="B38" s="393"/>
      <c r="C38" s="318"/>
      <c r="D38" s="319"/>
      <c r="E38" s="401"/>
      <c r="F38" s="318"/>
    </row>
    <row r="39" spans="1:6" ht="190.5" customHeight="1" x14ac:dyDescent="0.25">
      <c r="A39" s="303" t="s">
        <v>17</v>
      </c>
      <c r="B39" s="386" t="s">
        <v>544</v>
      </c>
      <c r="C39" s="318"/>
      <c r="D39" s="319"/>
      <c r="E39" s="323"/>
      <c r="F39" s="318"/>
    </row>
    <row r="40" spans="1:6" x14ac:dyDescent="0.25">
      <c r="A40" s="320"/>
      <c r="B40" s="393"/>
      <c r="C40" s="318">
        <v>2</v>
      </c>
      <c r="D40" s="319" t="s">
        <v>37</v>
      </c>
      <c r="E40" s="41">
        <v>0</v>
      </c>
      <c r="F40" s="318">
        <f>C40*E40</f>
        <v>0</v>
      </c>
    </row>
    <row r="41" spans="1:6" x14ac:dyDescent="0.25">
      <c r="A41" s="320"/>
      <c r="B41" s="393"/>
      <c r="C41" s="318"/>
      <c r="D41" s="319"/>
      <c r="E41" s="401"/>
      <c r="F41" s="318"/>
    </row>
    <row r="42" spans="1:6" ht="193.5" customHeight="1" x14ac:dyDescent="0.25">
      <c r="A42" s="303" t="s">
        <v>14</v>
      </c>
      <c r="B42" s="386" t="s">
        <v>545</v>
      </c>
      <c r="C42" s="318"/>
      <c r="D42" s="319"/>
      <c r="E42" s="323"/>
      <c r="F42" s="318"/>
    </row>
    <row r="43" spans="1:6" x14ac:dyDescent="0.25">
      <c r="A43" s="320"/>
      <c r="B43" s="393"/>
      <c r="C43" s="318">
        <v>2</v>
      </c>
      <c r="D43" s="319" t="s">
        <v>37</v>
      </c>
      <c r="E43" s="41">
        <v>0</v>
      </c>
      <c r="F43" s="318">
        <f>C43*E43</f>
        <v>0</v>
      </c>
    </row>
    <row r="44" spans="1:6" x14ac:dyDescent="0.25">
      <c r="A44" s="301"/>
      <c r="B44" s="392"/>
      <c r="C44" s="300"/>
      <c r="D44" s="300"/>
      <c r="E44" s="317"/>
      <c r="F44" s="300"/>
    </row>
    <row r="45" spans="1:6" ht="229.5" customHeight="1" x14ac:dyDescent="0.25">
      <c r="A45" s="303" t="s">
        <v>45</v>
      </c>
      <c r="B45" s="386" t="s">
        <v>546</v>
      </c>
      <c r="C45" s="318"/>
      <c r="D45" s="319"/>
      <c r="E45" s="323"/>
      <c r="F45" s="318"/>
    </row>
    <row r="46" spans="1:6" x14ac:dyDescent="0.25">
      <c r="A46" s="320"/>
      <c r="B46" s="393" t="s">
        <v>399</v>
      </c>
      <c r="C46" s="318">
        <v>2</v>
      </c>
      <c r="D46" s="319" t="s">
        <v>37</v>
      </c>
      <c r="E46" s="41">
        <v>0</v>
      </c>
      <c r="F46" s="318">
        <f>C46*E46</f>
        <v>0</v>
      </c>
    </row>
    <row r="47" spans="1:6" x14ac:dyDescent="0.25">
      <c r="A47" s="320"/>
      <c r="B47" s="393" t="s">
        <v>400</v>
      </c>
      <c r="C47" s="318">
        <v>2</v>
      </c>
      <c r="D47" s="319" t="s">
        <v>37</v>
      </c>
      <c r="E47" s="41">
        <v>0</v>
      </c>
      <c r="F47" s="318">
        <f>C47*E47</f>
        <v>0</v>
      </c>
    </row>
    <row r="48" spans="1:6" x14ac:dyDescent="0.25">
      <c r="A48" s="320"/>
      <c r="B48" s="393"/>
      <c r="C48" s="318"/>
      <c r="D48" s="319"/>
      <c r="E48" s="401"/>
      <c r="F48" s="318"/>
    </row>
    <row r="49" spans="1:6" ht="229.5" customHeight="1" x14ac:dyDescent="0.25">
      <c r="A49" s="303" t="s">
        <v>44</v>
      </c>
      <c r="B49" s="386" t="s">
        <v>547</v>
      </c>
      <c r="C49" s="318"/>
      <c r="D49" s="319"/>
      <c r="E49" s="323"/>
      <c r="F49" s="318"/>
    </row>
    <row r="50" spans="1:6" x14ac:dyDescent="0.25">
      <c r="A50" s="320"/>
      <c r="B50" s="393" t="s">
        <v>399</v>
      </c>
      <c r="C50" s="318">
        <v>1</v>
      </c>
      <c r="D50" s="319" t="s">
        <v>37</v>
      </c>
      <c r="E50" s="41">
        <v>0</v>
      </c>
      <c r="F50" s="318">
        <f>C50*E50</f>
        <v>0</v>
      </c>
    </row>
    <row r="51" spans="1:6" x14ac:dyDescent="0.25">
      <c r="A51" s="320"/>
      <c r="B51" s="393" t="s">
        <v>400</v>
      </c>
      <c r="C51" s="318">
        <v>1</v>
      </c>
      <c r="D51" s="319" t="s">
        <v>37</v>
      </c>
      <c r="E51" s="41">
        <v>0</v>
      </c>
      <c r="F51" s="318">
        <f>C51*E51</f>
        <v>0</v>
      </c>
    </row>
    <row r="52" spans="1:6" x14ac:dyDescent="0.25">
      <c r="A52" s="301"/>
      <c r="B52" s="392"/>
      <c r="C52" s="300"/>
      <c r="D52" s="300"/>
      <c r="E52" s="317"/>
      <c r="F52" s="300"/>
    </row>
    <row r="53" spans="1:6" ht="229.5" x14ac:dyDescent="0.25">
      <c r="A53" s="303" t="s">
        <v>43</v>
      </c>
      <c r="B53" s="386" t="s">
        <v>548</v>
      </c>
      <c r="C53" s="318"/>
      <c r="D53" s="319"/>
      <c r="E53" s="323"/>
      <c r="F53" s="318"/>
    </row>
    <row r="54" spans="1:6" x14ac:dyDescent="0.25">
      <c r="A54" s="320"/>
      <c r="B54" s="393" t="s">
        <v>399</v>
      </c>
      <c r="C54" s="318">
        <v>3</v>
      </c>
      <c r="D54" s="319" t="s">
        <v>37</v>
      </c>
      <c r="E54" s="41">
        <v>0</v>
      </c>
      <c r="F54" s="318">
        <f>C54*E54</f>
        <v>0</v>
      </c>
    </row>
    <row r="55" spans="1:6" ht="21" customHeight="1" x14ac:dyDescent="0.25">
      <c r="A55" s="320"/>
      <c r="B55" s="393" t="s">
        <v>400</v>
      </c>
      <c r="C55" s="318">
        <v>3</v>
      </c>
      <c r="D55" s="319" t="s">
        <v>20</v>
      </c>
      <c r="E55" s="41">
        <v>0</v>
      </c>
      <c r="F55" s="318">
        <f>C55*E55</f>
        <v>0</v>
      </c>
    </row>
    <row r="56" spans="1:6" x14ac:dyDescent="0.25">
      <c r="A56" s="301"/>
      <c r="B56" s="392"/>
      <c r="C56" s="300"/>
      <c r="D56" s="300"/>
      <c r="E56" s="317"/>
      <c r="F56" s="300"/>
    </row>
    <row r="57" spans="1:6" ht="229.5" x14ac:dyDescent="0.25">
      <c r="A57" s="303" t="s">
        <v>42</v>
      </c>
      <c r="B57" s="386" t="s">
        <v>549</v>
      </c>
      <c r="C57" s="318"/>
      <c r="D57" s="319"/>
      <c r="E57" s="323"/>
      <c r="F57" s="318"/>
    </row>
    <row r="58" spans="1:6" x14ac:dyDescent="0.25">
      <c r="A58" s="320"/>
      <c r="B58" s="393" t="s">
        <v>399</v>
      </c>
      <c r="C58" s="318">
        <v>7</v>
      </c>
      <c r="D58" s="319" t="s">
        <v>37</v>
      </c>
      <c r="E58" s="41">
        <v>0</v>
      </c>
      <c r="F58" s="318">
        <f>C58*E58</f>
        <v>0</v>
      </c>
    </row>
    <row r="59" spans="1:6" ht="21" customHeight="1" x14ac:dyDescent="0.25">
      <c r="A59" s="320"/>
      <c r="B59" s="393" t="s">
        <v>400</v>
      </c>
      <c r="C59" s="318">
        <v>7</v>
      </c>
      <c r="D59" s="319" t="s">
        <v>20</v>
      </c>
      <c r="E59" s="399">
        <v>0</v>
      </c>
      <c r="F59" s="318">
        <f>C59*E59</f>
        <v>0</v>
      </c>
    </row>
    <row r="60" spans="1:6" x14ac:dyDescent="0.25">
      <c r="A60" s="320"/>
      <c r="B60" s="393"/>
      <c r="C60" s="318"/>
      <c r="D60" s="319"/>
      <c r="E60" s="401"/>
      <c r="F60" s="318"/>
    </row>
    <row r="61" spans="1:6" ht="231.75" customHeight="1" x14ac:dyDescent="0.25">
      <c r="A61" s="303" t="s">
        <v>41</v>
      </c>
      <c r="B61" s="386" t="s">
        <v>550</v>
      </c>
      <c r="C61" s="318"/>
      <c r="D61" s="319"/>
      <c r="E61" s="323"/>
      <c r="F61" s="318"/>
    </row>
    <row r="62" spans="1:6" x14ac:dyDescent="0.25">
      <c r="A62" s="320"/>
      <c r="B62" s="393" t="s">
        <v>399</v>
      </c>
      <c r="C62" s="318">
        <v>11</v>
      </c>
      <c r="D62" s="319" t="s">
        <v>37</v>
      </c>
      <c r="E62" s="41">
        <v>0</v>
      </c>
      <c r="F62" s="318">
        <f>C62*E62</f>
        <v>0</v>
      </c>
    </row>
    <row r="63" spans="1:6" x14ac:dyDescent="0.25">
      <c r="A63" s="301"/>
      <c r="B63" s="393" t="s">
        <v>400</v>
      </c>
      <c r="C63" s="318">
        <v>11</v>
      </c>
      <c r="D63" s="319" t="s">
        <v>20</v>
      </c>
      <c r="E63" s="399">
        <v>0</v>
      </c>
      <c r="F63" s="318">
        <f>C63*E63</f>
        <v>0</v>
      </c>
    </row>
    <row r="64" spans="1:6" x14ac:dyDescent="0.25">
      <c r="A64" s="301"/>
      <c r="B64" s="393"/>
      <c r="C64" s="318"/>
      <c r="D64" s="319"/>
      <c r="E64" s="401"/>
      <c r="F64" s="318"/>
    </row>
    <row r="65" spans="1:6" ht="231" customHeight="1" x14ac:dyDescent="0.25">
      <c r="A65" s="303" t="s">
        <v>40</v>
      </c>
      <c r="B65" s="386" t="s">
        <v>551</v>
      </c>
      <c r="C65" s="318"/>
      <c r="D65" s="319"/>
      <c r="E65" s="323"/>
      <c r="F65" s="318"/>
    </row>
    <row r="66" spans="1:6" x14ac:dyDescent="0.25">
      <c r="A66" s="320"/>
      <c r="B66" s="393" t="s">
        <v>399</v>
      </c>
      <c r="C66" s="318">
        <v>1</v>
      </c>
      <c r="D66" s="319" t="s">
        <v>37</v>
      </c>
      <c r="E66" s="41">
        <v>0</v>
      </c>
      <c r="F66" s="318">
        <f>C66*E66</f>
        <v>0</v>
      </c>
    </row>
    <row r="67" spans="1:6" x14ac:dyDescent="0.25">
      <c r="A67" s="320"/>
      <c r="B67" s="393" t="s">
        <v>400</v>
      </c>
      <c r="C67" s="318">
        <v>1</v>
      </c>
      <c r="D67" s="319" t="s">
        <v>20</v>
      </c>
      <c r="E67" s="41">
        <v>0</v>
      </c>
      <c r="F67" s="318">
        <f>C67*E67</f>
        <v>0</v>
      </c>
    </row>
    <row r="68" spans="1:6" ht="21" customHeight="1" x14ac:dyDescent="0.25">
      <c r="A68" s="301"/>
      <c r="B68" s="392"/>
      <c r="C68" s="300"/>
      <c r="D68" s="300"/>
      <c r="E68" s="317"/>
      <c r="F68" s="300"/>
    </row>
    <row r="69" spans="1:6" ht="232.5" customHeight="1" x14ac:dyDescent="0.25">
      <c r="A69" s="320" t="s">
        <v>39</v>
      </c>
      <c r="B69" s="386" t="s">
        <v>552</v>
      </c>
      <c r="C69" s="318"/>
      <c r="D69" s="319"/>
      <c r="E69" s="323"/>
      <c r="F69" s="318"/>
    </row>
    <row r="70" spans="1:6" x14ac:dyDescent="0.25">
      <c r="A70" s="320"/>
      <c r="B70" s="393" t="s">
        <v>399</v>
      </c>
      <c r="C70" s="318">
        <v>13</v>
      </c>
      <c r="D70" s="319" t="s">
        <v>37</v>
      </c>
      <c r="E70" s="41">
        <v>0</v>
      </c>
      <c r="F70" s="318">
        <f>C70*E70</f>
        <v>0</v>
      </c>
    </row>
    <row r="71" spans="1:6" x14ac:dyDescent="0.25">
      <c r="A71" s="320"/>
      <c r="B71" s="393" t="s">
        <v>400</v>
      </c>
      <c r="C71" s="318">
        <v>13</v>
      </c>
      <c r="D71" s="319" t="s">
        <v>20</v>
      </c>
      <c r="E71" s="41">
        <v>0</v>
      </c>
      <c r="F71" s="318">
        <f>C71*E71</f>
        <v>0</v>
      </c>
    </row>
    <row r="72" spans="1:6" x14ac:dyDescent="0.25">
      <c r="A72" s="301"/>
      <c r="B72" s="392"/>
      <c r="C72" s="300"/>
      <c r="D72" s="300"/>
      <c r="E72" s="317"/>
      <c r="F72" s="300"/>
    </row>
    <row r="73" spans="1:6" ht="191.25" x14ac:dyDescent="0.25">
      <c r="A73" s="320" t="s">
        <v>68</v>
      </c>
      <c r="B73" s="386" t="s">
        <v>553</v>
      </c>
      <c r="C73" s="318"/>
      <c r="D73" s="319"/>
      <c r="E73" s="323"/>
      <c r="F73" s="318"/>
    </row>
    <row r="74" spans="1:6" x14ac:dyDescent="0.25">
      <c r="A74" s="320"/>
      <c r="B74" s="393" t="s">
        <v>399</v>
      </c>
      <c r="C74" s="318">
        <v>5</v>
      </c>
      <c r="D74" s="319" t="s">
        <v>37</v>
      </c>
      <c r="E74" s="41">
        <v>0</v>
      </c>
      <c r="F74" s="318">
        <f>C74*E74</f>
        <v>0</v>
      </c>
    </row>
    <row r="75" spans="1:6" x14ac:dyDescent="0.25">
      <c r="A75" s="301"/>
      <c r="B75" s="392"/>
      <c r="C75" s="300"/>
      <c r="D75" s="300"/>
      <c r="E75" s="317"/>
      <c r="F75" s="300"/>
    </row>
    <row r="76" spans="1:6" ht="230.25" customHeight="1" x14ac:dyDescent="0.25">
      <c r="A76" s="320" t="s">
        <v>160</v>
      </c>
      <c r="B76" s="386" t="s">
        <v>554</v>
      </c>
      <c r="C76" s="318"/>
      <c r="D76" s="319"/>
      <c r="E76" s="323"/>
      <c r="F76" s="318"/>
    </row>
    <row r="77" spans="1:6" x14ac:dyDescent="0.25">
      <c r="A77" s="320"/>
      <c r="B77" s="393" t="s">
        <v>399</v>
      </c>
      <c r="C77" s="318">
        <v>1</v>
      </c>
      <c r="D77" s="319" t="s">
        <v>37</v>
      </c>
      <c r="E77" s="41">
        <v>0</v>
      </c>
      <c r="F77" s="318">
        <f>C77*E77</f>
        <v>0</v>
      </c>
    </row>
    <row r="78" spans="1:6" x14ac:dyDescent="0.25">
      <c r="A78" s="320"/>
      <c r="B78" s="393" t="s">
        <v>400</v>
      </c>
      <c r="C78" s="318">
        <v>1</v>
      </c>
      <c r="D78" s="319" t="s">
        <v>20</v>
      </c>
      <c r="E78" s="41">
        <v>0</v>
      </c>
      <c r="F78" s="318">
        <f>C78*E78</f>
        <v>0</v>
      </c>
    </row>
    <row r="79" spans="1:6" x14ac:dyDescent="0.25">
      <c r="A79" s="301"/>
      <c r="B79" s="392"/>
      <c r="C79" s="300"/>
      <c r="D79" s="300"/>
      <c r="E79" s="317"/>
      <c r="F79" s="300"/>
    </row>
    <row r="80" spans="1:6" ht="178.5" x14ac:dyDescent="0.25">
      <c r="A80" s="320" t="s">
        <v>161</v>
      </c>
      <c r="B80" s="386" t="s">
        <v>555</v>
      </c>
      <c r="C80" s="318"/>
      <c r="D80" s="319"/>
      <c r="E80" s="323"/>
      <c r="F80" s="318"/>
    </row>
    <row r="81" spans="1:6" x14ac:dyDescent="0.25">
      <c r="A81" s="320"/>
      <c r="B81" s="393"/>
      <c r="C81" s="318">
        <v>1</v>
      </c>
      <c r="D81" s="319" t="s">
        <v>37</v>
      </c>
      <c r="E81" s="41">
        <v>0</v>
      </c>
      <c r="F81" s="318">
        <f>C81*E81</f>
        <v>0</v>
      </c>
    </row>
    <row r="82" spans="1:6" x14ac:dyDescent="0.25">
      <c r="A82" s="301"/>
      <c r="B82" s="392"/>
      <c r="C82" s="300"/>
      <c r="D82" s="300"/>
      <c r="E82" s="317"/>
      <c r="F82" s="300"/>
    </row>
    <row r="83" spans="1:6" ht="180.75" customHeight="1" x14ac:dyDescent="0.25">
      <c r="A83" s="320" t="s">
        <v>162</v>
      </c>
      <c r="B83" s="386" t="s">
        <v>556</v>
      </c>
      <c r="C83" s="318"/>
      <c r="D83" s="319"/>
      <c r="E83" s="323"/>
      <c r="F83" s="318"/>
    </row>
    <row r="84" spans="1:6" x14ac:dyDescent="0.25">
      <c r="A84" s="320"/>
      <c r="B84" s="393"/>
      <c r="C84" s="318">
        <v>1</v>
      </c>
      <c r="D84" s="319" t="s">
        <v>37</v>
      </c>
      <c r="E84" s="41">
        <v>0</v>
      </c>
      <c r="F84" s="318">
        <f>C84*E84</f>
        <v>0</v>
      </c>
    </row>
    <row r="85" spans="1:6" ht="21" customHeight="1" x14ac:dyDescent="0.25">
      <c r="A85" s="301"/>
      <c r="B85" s="392"/>
      <c r="C85" s="300"/>
      <c r="D85" s="300"/>
      <c r="E85" s="317"/>
      <c r="F85" s="300"/>
    </row>
    <row r="86" spans="1:6" ht="191.25" x14ac:dyDescent="0.25">
      <c r="A86" s="320" t="s">
        <v>163</v>
      </c>
      <c r="B86" s="386" t="s">
        <v>557</v>
      </c>
      <c r="C86" s="318"/>
      <c r="D86" s="319"/>
      <c r="E86" s="323"/>
      <c r="F86" s="318"/>
    </row>
    <row r="87" spans="1:6" x14ac:dyDescent="0.25">
      <c r="A87" s="320"/>
      <c r="B87" s="393"/>
      <c r="C87" s="318">
        <v>1</v>
      </c>
      <c r="D87" s="319" t="s">
        <v>37</v>
      </c>
      <c r="E87" s="41">
        <v>0</v>
      </c>
      <c r="F87" s="318">
        <f>C87*E87</f>
        <v>0</v>
      </c>
    </row>
    <row r="88" spans="1:6" x14ac:dyDescent="0.25">
      <c r="A88" s="301"/>
      <c r="B88" s="392"/>
      <c r="C88" s="300"/>
      <c r="D88" s="300"/>
      <c r="E88" s="317"/>
      <c r="F88" s="300"/>
    </row>
    <row r="89" spans="1:6" ht="248.25" customHeight="1" x14ac:dyDescent="0.25">
      <c r="A89" s="320" t="s">
        <v>164</v>
      </c>
      <c r="B89" s="386" t="s">
        <v>401</v>
      </c>
      <c r="C89" s="318"/>
      <c r="D89" s="319"/>
      <c r="E89" s="323"/>
      <c r="F89" s="318"/>
    </row>
    <row r="90" spans="1:6" x14ac:dyDescent="0.25">
      <c r="A90" s="320"/>
      <c r="B90" s="393"/>
      <c r="C90" s="318">
        <v>3</v>
      </c>
      <c r="D90" s="319" t="s">
        <v>37</v>
      </c>
      <c r="E90" s="41">
        <v>0</v>
      </c>
      <c r="F90" s="318">
        <f>C90*E90</f>
        <v>0</v>
      </c>
    </row>
    <row r="91" spans="1:6" x14ac:dyDescent="0.25">
      <c r="A91" s="301"/>
      <c r="B91" s="392"/>
      <c r="C91" s="300"/>
      <c r="D91" s="300"/>
      <c r="E91" s="317"/>
      <c r="F91" s="300"/>
    </row>
    <row r="92" spans="1:6" ht="255" x14ac:dyDescent="0.25">
      <c r="A92" s="320" t="s">
        <v>165</v>
      </c>
      <c r="B92" s="386" t="s">
        <v>402</v>
      </c>
      <c r="C92" s="318"/>
      <c r="D92" s="319"/>
      <c r="E92" s="323"/>
      <c r="F92" s="318"/>
    </row>
    <row r="93" spans="1:6" x14ac:dyDescent="0.25">
      <c r="A93" s="320"/>
      <c r="B93" s="393"/>
      <c r="C93" s="318">
        <v>2</v>
      </c>
      <c r="D93" s="319" t="s">
        <v>37</v>
      </c>
      <c r="E93" s="41">
        <v>0</v>
      </c>
      <c r="F93" s="318">
        <f>C93*E93</f>
        <v>0</v>
      </c>
    </row>
    <row r="94" spans="1:6" x14ac:dyDescent="0.25">
      <c r="A94" s="301"/>
      <c r="B94" s="392"/>
      <c r="C94" s="300"/>
      <c r="D94" s="300"/>
      <c r="E94" s="317"/>
      <c r="F94" s="300"/>
    </row>
    <row r="95" spans="1:6" ht="255" x14ac:dyDescent="0.25">
      <c r="A95" s="320" t="s">
        <v>166</v>
      </c>
      <c r="B95" s="386" t="s">
        <v>403</v>
      </c>
      <c r="C95" s="318"/>
      <c r="D95" s="319"/>
      <c r="E95" s="323"/>
      <c r="F95" s="318"/>
    </row>
    <row r="96" spans="1:6" x14ac:dyDescent="0.25">
      <c r="A96" s="320"/>
      <c r="B96" s="393"/>
      <c r="C96" s="318">
        <v>2</v>
      </c>
      <c r="D96" s="319" t="s">
        <v>37</v>
      </c>
      <c r="E96" s="41">
        <v>0</v>
      </c>
      <c r="F96" s="318">
        <f>C96*E96</f>
        <v>0</v>
      </c>
    </row>
    <row r="97" spans="1:6" ht="21" customHeight="1" x14ac:dyDescent="0.25">
      <c r="A97" s="301"/>
      <c r="B97" s="392"/>
      <c r="C97" s="300"/>
      <c r="D97" s="300"/>
      <c r="E97" s="317"/>
      <c r="F97" s="300"/>
    </row>
    <row r="98" spans="1:6" ht="255" x14ac:dyDescent="0.25">
      <c r="A98" s="320" t="s">
        <v>167</v>
      </c>
      <c r="B98" s="386" t="s">
        <v>404</v>
      </c>
      <c r="C98" s="318"/>
      <c r="D98" s="319"/>
      <c r="E98" s="323"/>
      <c r="F98" s="318"/>
    </row>
    <row r="99" spans="1:6" ht="21" customHeight="1" x14ac:dyDescent="0.25">
      <c r="A99" s="320"/>
      <c r="B99" s="393"/>
      <c r="C99" s="318">
        <v>2</v>
      </c>
      <c r="D99" s="319" t="s">
        <v>37</v>
      </c>
      <c r="E99" s="41">
        <v>0</v>
      </c>
      <c r="F99" s="318">
        <f>C99*E99</f>
        <v>0</v>
      </c>
    </row>
    <row r="100" spans="1:6" x14ac:dyDescent="0.25">
      <c r="A100" s="268"/>
      <c r="B100" s="394"/>
      <c r="C100" s="216"/>
      <c r="D100" s="229"/>
      <c r="E100" s="216"/>
      <c r="F100" s="216"/>
    </row>
    <row r="101" spans="1:6" ht="21" customHeight="1" x14ac:dyDescent="0.25">
      <c r="A101" s="268"/>
      <c r="B101" s="395"/>
      <c r="C101" s="216"/>
      <c r="D101" s="229"/>
      <c r="E101" s="216"/>
      <c r="F101" s="216"/>
    </row>
    <row r="102" spans="1:6" x14ac:dyDescent="0.25">
      <c r="A102" s="203"/>
      <c r="B102" s="388"/>
      <c r="C102" s="200"/>
      <c r="D102" s="200"/>
      <c r="E102" s="200"/>
      <c r="F102" s="200"/>
    </row>
    <row r="103" spans="1:6" ht="18" x14ac:dyDescent="0.25">
      <c r="A103" s="297"/>
      <c r="B103" s="396" t="s">
        <v>219</v>
      </c>
      <c r="C103" s="200"/>
      <c r="D103" s="200"/>
      <c r="E103" s="200"/>
      <c r="F103" s="200"/>
    </row>
    <row r="104" spans="1:6" ht="13.5" customHeight="1" x14ac:dyDescent="0.25">
      <c r="A104" s="203"/>
      <c r="B104" s="388"/>
      <c r="C104" s="200"/>
      <c r="D104" s="200"/>
      <c r="E104" s="200"/>
      <c r="F104" s="200"/>
    </row>
    <row r="105" spans="1:6" ht="16.5" thickBot="1" x14ac:dyDescent="0.3">
      <c r="A105" s="321"/>
      <c r="B105" s="397" t="s">
        <v>220</v>
      </c>
      <c r="C105" s="200"/>
      <c r="D105" s="200"/>
      <c r="E105" s="200"/>
      <c r="F105" s="200"/>
    </row>
    <row r="106" spans="1:6" ht="13.5" customHeight="1" thickTop="1" x14ac:dyDescent="0.25">
      <c r="A106" s="297"/>
      <c r="B106" s="388"/>
      <c r="C106" s="200"/>
      <c r="D106" s="200"/>
      <c r="E106" s="200"/>
      <c r="F106" s="200"/>
    </row>
    <row r="107" spans="1:6" ht="253.5" customHeight="1" x14ac:dyDescent="0.25">
      <c r="A107" s="437" t="s">
        <v>521</v>
      </c>
      <c r="B107" s="437"/>
      <c r="C107" s="437"/>
      <c r="D107" s="437"/>
      <c r="E107" s="437"/>
      <c r="F107" s="437"/>
    </row>
    <row r="108" spans="1:6" ht="238.5" customHeight="1" x14ac:dyDescent="0.25">
      <c r="A108" s="437"/>
      <c r="B108" s="437"/>
      <c r="C108" s="437"/>
      <c r="D108" s="437"/>
      <c r="E108" s="437"/>
      <c r="F108" s="437"/>
    </row>
    <row r="109" spans="1:6" x14ac:dyDescent="0.25">
      <c r="A109" s="203"/>
      <c r="B109" s="388"/>
      <c r="C109" s="200"/>
      <c r="D109" s="200"/>
      <c r="E109" s="200"/>
      <c r="F109" s="200"/>
    </row>
    <row r="110" spans="1:6" ht="210.75" customHeight="1" x14ac:dyDescent="0.25">
      <c r="A110" s="437" t="s">
        <v>523</v>
      </c>
      <c r="B110" s="437"/>
      <c r="C110" s="437"/>
      <c r="D110" s="437"/>
      <c r="E110" s="437"/>
      <c r="F110" s="437"/>
    </row>
    <row r="111" spans="1:6" ht="147.75" customHeight="1" x14ac:dyDescent="0.25">
      <c r="A111" s="437"/>
      <c r="B111" s="437"/>
      <c r="C111" s="437"/>
      <c r="D111" s="437"/>
      <c r="E111" s="437"/>
      <c r="F111" s="437"/>
    </row>
    <row r="112" spans="1:6" ht="84.75" customHeight="1" x14ac:dyDescent="0.25">
      <c r="A112" s="437"/>
      <c r="B112" s="437"/>
      <c r="C112" s="437"/>
      <c r="D112" s="437"/>
      <c r="E112" s="437"/>
      <c r="F112" s="437"/>
    </row>
    <row r="113" spans="1:6" x14ac:dyDescent="0.25">
      <c r="A113" s="203"/>
      <c r="B113" s="388"/>
      <c r="C113" s="200"/>
      <c r="D113" s="200"/>
      <c r="E113" s="200"/>
      <c r="F113" s="200"/>
    </row>
    <row r="114" spans="1:6" ht="89.25" customHeight="1" x14ac:dyDescent="0.25">
      <c r="A114" s="437" t="s">
        <v>524</v>
      </c>
      <c r="B114" s="437"/>
      <c r="C114" s="437"/>
      <c r="D114" s="437"/>
      <c r="E114" s="437"/>
      <c r="F114" s="437"/>
    </row>
    <row r="115" spans="1:6" ht="80.25" customHeight="1" x14ac:dyDescent="0.25">
      <c r="A115" s="437"/>
      <c r="B115" s="437"/>
      <c r="C115" s="437"/>
      <c r="D115" s="437"/>
      <c r="E115" s="437"/>
      <c r="F115" s="437"/>
    </row>
    <row r="116" spans="1:6" ht="93" customHeight="1" x14ac:dyDescent="0.25">
      <c r="A116" s="437"/>
      <c r="B116" s="437"/>
      <c r="C116" s="437"/>
      <c r="D116" s="437"/>
      <c r="E116" s="437"/>
      <c r="F116" s="437"/>
    </row>
    <row r="117" spans="1:6" ht="93.75" customHeight="1" x14ac:dyDescent="0.25">
      <c r="A117" s="437"/>
      <c r="B117" s="437"/>
      <c r="C117" s="437"/>
      <c r="D117" s="437"/>
      <c r="E117" s="437"/>
      <c r="F117" s="437"/>
    </row>
    <row r="118" spans="1:6" ht="111" customHeight="1" x14ac:dyDescent="0.25">
      <c r="A118" s="437"/>
      <c r="B118" s="437"/>
      <c r="C118" s="437"/>
      <c r="D118" s="437"/>
      <c r="E118" s="437"/>
      <c r="F118" s="437"/>
    </row>
    <row r="119" spans="1:6" x14ac:dyDescent="0.25">
      <c r="A119" s="203"/>
      <c r="B119" s="388"/>
      <c r="C119" s="200"/>
      <c r="D119" s="200"/>
      <c r="E119" s="200"/>
      <c r="F119" s="200"/>
    </row>
    <row r="120" spans="1:6" x14ac:dyDescent="0.25">
      <c r="A120" s="437" t="s">
        <v>525</v>
      </c>
      <c r="B120" s="437"/>
      <c r="C120" s="437"/>
      <c r="D120" s="437"/>
      <c r="E120" s="437"/>
      <c r="F120" s="437"/>
    </row>
    <row r="121" spans="1:6" x14ac:dyDescent="0.25">
      <c r="A121" s="437"/>
      <c r="B121" s="437"/>
      <c r="C121" s="437"/>
      <c r="D121" s="437"/>
      <c r="E121" s="437"/>
      <c r="F121" s="437"/>
    </row>
    <row r="122" spans="1:6" x14ac:dyDescent="0.25">
      <c r="A122" s="437"/>
      <c r="B122" s="437"/>
      <c r="C122" s="437"/>
      <c r="D122" s="437"/>
      <c r="E122" s="437"/>
      <c r="F122" s="437"/>
    </row>
    <row r="123" spans="1:6" ht="9.75" customHeight="1" x14ac:dyDescent="0.25">
      <c r="A123" s="437"/>
      <c r="B123" s="437"/>
      <c r="C123" s="437"/>
      <c r="D123" s="437"/>
      <c r="E123" s="437"/>
      <c r="F123" s="437"/>
    </row>
    <row r="124" spans="1:6" ht="348" customHeight="1" x14ac:dyDescent="0.25">
      <c r="A124" s="437"/>
      <c r="B124" s="437"/>
      <c r="C124" s="437"/>
      <c r="D124" s="437"/>
      <c r="E124" s="437"/>
      <c r="F124" s="437"/>
    </row>
    <row r="125" spans="1:6" x14ac:dyDescent="0.25">
      <c r="A125" s="203"/>
      <c r="B125" s="388"/>
      <c r="C125" s="200"/>
      <c r="D125" s="200"/>
      <c r="E125" s="200"/>
      <c r="F125" s="200"/>
    </row>
    <row r="126" spans="1:6" ht="153.75" customHeight="1" x14ac:dyDescent="0.25">
      <c r="A126" s="320" t="s">
        <v>168</v>
      </c>
      <c r="B126" s="386" t="s">
        <v>558</v>
      </c>
      <c r="C126" s="318"/>
      <c r="D126" s="319"/>
      <c r="E126" s="323"/>
      <c r="F126" s="318"/>
    </row>
    <row r="127" spans="1:6" x14ac:dyDescent="0.25">
      <c r="A127" s="320"/>
      <c r="B127" s="393"/>
      <c r="C127" s="318">
        <v>1</v>
      </c>
      <c r="D127" s="319" t="s">
        <v>37</v>
      </c>
      <c r="E127" s="41">
        <v>0</v>
      </c>
      <c r="F127" s="318">
        <f>C127*E127</f>
        <v>0</v>
      </c>
    </row>
    <row r="128" spans="1:6" x14ac:dyDescent="0.25">
      <c r="A128" s="320"/>
      <c r="B128" s="393"/>
      <c r="C128" s="318"/>
      <c r="D128" s="319"/>
      <c r="E128" s="401"/>
      <c r="F128" s="318"/>
    </row>
    <row r="129" spans="1:6" ht="165.75" x14ac:dyDescent="0.25">
      <c r="A129" s="320"/>
      <c r="B129" s="386" t="s">
        <v>559</v>
      </c>
      <c r="C129" s="318"/>
      <c r="D129" s="319"/>
      <c r="E129" s="323"/>
      <c r="F129" s="318"/>
    </row>
    <row r="130" spans="1:6" x14ac:dyDescent="0.25">
      <c r="A130" s="320"/>
      <c r="B130" s="393"/>
      <c r="C130" s="318">
        <v>1</v>
      </c>
      <c r="D130" s="319" t="s">
        <v>37</v>
      </c>
      <c r="E130" s="41">
        <v>0</v>
      </c>
      <c r="F130" s="318">
        <f>C130*E130</f>
        <v>0</v>
      </c>
    </row>
    <row r="131" spans="1:6" x14ac:dyDescent="0.25">
      <c r="A131" s="320"/>
      <c r="B131" s="393"/>
      <c r="C131" s="318"/>
      <c r="D131" s="319"/>
      <c r="E131" s="401"/>
      <c r="F131" s="318"/>
    </row>
    <row r="132" spans="1:6" x14ac:dyDescent="0.25">
      <c r="A132" s="301"/>
      <c r="B132" s="392"/>
      <c r="C132" s="300"/>
      <c r="D132" s="300"/>
      <c r="E132" s="317"/>
      <c r="F132" s="300"/>
    </row>
    <row r="133" spans="1:6" ht="156" customHeight="1" x14ac:dyDescent="0.25">
      <c r="A133" s="320" t="s">
        <v>169</v>
      </c>
      <c r="B133" s="386" t="s">
        <v>560</v>
      </c>
      <c r="C133" s="318"/>
      <c r="D133" s="319"/>
      <c r="E133" s="323"/>
      <c r="F133" s="318"/>
    </row>
    <row r="134" spans="1:6" x14ac:dyDescent="0.25">
      <c r="A134" s="320"/>
      <c r="B134" s="393"/>
      <c r="C134" s="318">
        <v>3</v>
      </c>
      <c r="D134" s="319" t="s">
        <v>37</v>
      </c>
      <c r="E134" s="41">
        <v>0</v>
      </c>
      <c r="F134" s="318">
        <f>C134*E134</f>
        <v>0</v>
      </c>
    </row>
    <row r="135" spans="1:6" x14ac:dyDescent="0.25">
      <c r="A135" s="301"/>
      <c r="B135" s="392"/>
      <c r="C135" s="300"/>
      <c r="D135" s="300"/>
      <c r="E135" s="317"/>
      <c r="F135" s="300"/>
    </row>
    <row r="136" spans="1:6" ht="342" customHeight="1" x14ac:dyDescent="0.25">
      <c r="A136" s="320" t="s">
        <v>170</v>
      </c>
      <c r="B136" s="386" t="s">
        <v>561</v>
      </c>
      <c r="C136" s="318"/>
      <c r="D136" s="319"/>
      <c r="E136" s="323"/>
      <c r="F136" s="318"/>
    </row>
    <row r="137" spans="1:6" x14ac:dyDescent="0.25">
      <c r="A137" s="320"/>
      <c r="B137" s="393"/>
      <c r="C137" s="318">
        <v>1</v>
      </c>
      <c r="D137" s="319" t="s">
        <v>37</v>
      </c>
      <c r="E137" s="41">
        <v>0</v>
      </c>
      <c r="F137" s="318">
        <f>C137*E137</f>
        <v>0</v>
      </c>
    </row>
    <row r="138" spans="1:6" x14ac:dyDescent="0.25">
      <c r="A138" s="301"/>
      <c r="B138" s="392"/>
      <c r="C138" s="300"/>
      <c r="D138" s="300"/>
      <c r="E138" s="317"/>
      <c r="F138" s="300"/>
    </row>
    <row r="139" spans="1:6" ht="408" x14ac:dyDescent="0.25">
      <c r="A139" s="320" t="s">
        <v>405</v>
      </c>
      <c r="B139" s="386" t="s">
        <v>562</v>
      </c>
      <c r="C139" s="318"/>
      <c r="D139" s="319"/>
      <c r="E139" s="323"/>
      <c r="F139" s="318"/>
    </row>
    <row r="140" spans="1:6" x14ac:dyDescent="0.25">
      <c r="A140" s="320"/>
      <c r="B140" s="393" t="s">
        <v>519</v>
      </c>
      <c r="C140" s="318">
        <v>1</v>
      </c>
      <c r="D140" s="319" t="s">
        <v>37</v>
      </c>
      <c r="E140" s="41">
        <v>0</v>
      </c>
      <c r="F140" s="318">
        <f>C140*E140</f>
        <v>0</v>
      </c>
    </row>
    <row r="141" spans="1:6" x14ac:dyDescent="0.25">
      <c r="A141" s="320"/>
      <c r="B141" s="393" t="s">
        <v>520</v>
      </c>
      <c r="C141" s="318">
        <v>1</v>
      </c>
      <c r="D141" s="319" t="s">
        <v>20</v>
      </c>
      <c r="E141" s="41">
        <v>0</v>
      </c>
      <c r="F141" s="318">
        <f>C141*E141</f>
        <v>0</v>
      </c>
    </row>
    <row r="142" spans="1:6" x14ac:dyDescent="0.25">
      <c r="A142" s="301"/>
      <c r="B142" s="392"/>
      <c r="C142" s="300"/>
      <c r="D142" s="300"/>
      <c r="E142" s="317"/>
      <c r="F142" s="300"/>
    </row>
    <row r="143" spans="1:6" ht="331.5" x14ac:dyDescent="0.25">
      <c r="A143" s="320" t="s">
        <v>171</v>
      </c>
      <c r="B143" s="386" t="s">
        <v>563</v>
      </c>
      <c r="C143" s="318"/>
      <c r="D143" s="319"/>
      <c r="E143" s="323"/>
      <c r="F143" s="318"/>
    </row>
    <row r="144" spans="1:6" x14ac:dyDescent="0.25">
      <c r="A144" s="320"/>
      <c r="B144" s="393" t="s">
        <v>519</v>
      </c>
      <c r="C144" s="318">
        <v>1</v>
      </c>
      <c r="D144" s="319" t="s">
        <v>37</v>
      </c>
      <c r="E144" s="41">
        <v>0</v>
      </c>
      <c r="F144" s="318">
        <f>C144*E144</f>
        <v>0</v>
      </c>
    </row>
    <row r="145" spans="1:6" x14ac:dyDescent="0.25">
      <c r="A145" s="301"/>
      <c r="B145" s="392"/>
      <c r="C145" s="300"/>
      <c r="D145" s="300"/>
      <c r="E145" s="317"/>
      <c r="F145" s="300"/>
    </row>
    <row r="146" spans="1:6" ht="409.5" customHeight="1" x14ac:dyDescent="0.25">
      <c r="A146" s="320" t="s">
        <v>172</v>
      </c>
      <c r="B146" s="386" t="s">
        <v>564</v>
      </c>
      <c r="C146" s="318"/>
      <c r="D146" s="319"/>
      <c r="E146" s="323"/>
      <c r="F146" s="318"/>
    </row>
    <row r="147" spans="1:6" x14ac:dyDescent="0.25">
      <c r="A147" s="320"/>
      <c r="B147" s="393" t="s">
        <v>519</v>
      </c>
      <c r="C147" s="318">
        <v>1</v>
      </c>
      <c r="D147" s="319" t="s">
        <v>37</v>
      </c>
      <c r="E147" s="41">
        <v>0</v>
      </c>
      <c r="F147" s="318">
        <f>C147*E147</f>
        <v>0</v>
      </c>
    </row>
    <row r="148" spans="1:6" x14ac:dyDescent="0.25">
      <c r="A148" s="320"/>
      <c r="B148" s="393" t="s">
        <v>520</v>
      </c>
      <c r="C148" s="318">
        <v>1</v>
      </c>
      <c r="D148" s="319" t="s">
        <v>20</v>
      </c>
      <c r="E148" s="41">
        <v>0</v>
      </c>
      <c r="F148" s="318">
        <f>C148*E148</f>
        <v>0</v>
      </c>
    </row>
    <row r="149" spans="1:6" x14ac:dyDescent="0.25">
      <c r="A149" s="301"/>
      <c r="B149" s="392"/>
      <c r="C149" s="300"/>
      <c r="D149" s="300"/>
      <c r="E149" s="317"/>
      <c r="F149" s="300"/>
    </row>
    <row r="150" spans="1:6" ht="331.5" x14ac:dyDescent="0.25">
      <c r="A150" s="320" t="s">
        <v>173</v>
      </c>
      <c r="B150" s="386" t="s">
        <v>565</v>
      </c>
      <c r="C150" s="318"/>
      <c r="D150" s="319"/>
      <c r="E150" s="323"/>
      <c r="F150" s="318"/>
    </row>
    <row r="151" spans="1:6" x14ac:dyDescent="0.25">
      <c r="A151" s="320"/>
      <c r="B151" s="393" t="s">
        <v>519</v>
      </c>
      <c r="C151" s="318">
        <v>1</v>
      </c>
      <c r="D151" s="319" t="s">
        <v>37</v>
      </c>
      <c r="E151" s="41">
        <v>0</v>
      </c>
      <c r="F151" s="318">
        <f>C151*E151</f>
        <v>0</v>
      </c>
    </row>
    <row r="152" spans="1:6" x14ac:dyDescent="0.25">
      <c r="A152" s="301"/>
      <c r="B152" s="392"/>
      <c r="C152" s="300"/>
      <c r="D152" s="300"/>
      <c r="E152" s="317"/>
      <c r="F152" s="300"/>
    </row>
    <row r="153" spans="1:6" ht="331.5" x14ac:dyDescent="0.25">
      <c r="A153" s="320" t="s">
        <v>174</v>
      </c>
      <c r="B153" s="386" t="s">
        <v>566</v>
      </c>
      <c r="C153" s="318"/>
      <c r="D153" s="319"/>
      <c r="E153" s="323"/>
      <c r="F153" s="318"/>
    </row>
    <row r="154" spans="1:6" x14ac:dyDescent="0.25">
      <c r="A154" s="320"/>
      <c r="B154" s="393"/>
      <c r="C154" s="318">
        <v>2</v>
      </c>
      <c r="D154" s="319" t="s">
        <v>37</v>
      </c>
      <c r="E154" s="41">
        <v>0</v>
      </c>
      <c r="F154" s="318">
        <f>C154*E154</f>
        <v>0</v>
      </c>
    </row>
    <row r="155" spans="1:6" x14ac:dyDescent="0.25">
      <c r="A155" s="301"/>
      <c r="B155" s="392"/>
      <c r="C155" s="300"/>
      <c r="D155" s="300"/>
      <c r="E155" s="317"/>
      <c r="F155" s="300"/>
    </row>
    <row r="156" spans="1:6" ht="408" x14ac:dyDescent="0.25">
      <c r="A156" s="320" t="s">
        <v>175</v>
      </c>
      <c r="B156" s="386" t="s">
        <v>567</v>
      </c>
      <c r="C156" s="318"/>
      <c r="D156" s="319"/>
      <c r="E156" s="323"/>
      <c r="F156" s="318"/>
    </row>
    <row r="157" spans="1:6" x14ac:dyDescent="0.25">
      <c r="A157" s="320"/>
      <c r="B157" s="393" t="s">
        <v>519</v>
      </c>
      <c r="C157" s="318">
        <v>1</v>
      </c>
      <c r="D157" s="319" t="s">
        <v>37</v>
      </c>
      <c r="E157" s="41">
        <v>0</v>
      </c>
      <c r="F157" s="318">
        <f>C157*E157</f>
        <v>0</v>
      </c>
    </row>
    <row r="158" spans="1:6" x14ac:dyDescent="0.25">
      <c r="A158" s="320"/>
      <c r="B158" s="393" t="s">
        <v>520</v>
      </c>
      <c r="C158" s="318">
        <v>1</v>
      </c>
      <c r="D158" s="319" t="s">
        <v>20</v>
      </c>
      <c r="E158" s="41">
        <v>0</v>
      </c>
      <c r="F158" s="318">
        <f>C158*E158</f>
        <v>0</v>
      </c>
    </row>
    <row r="159" spans="1:6" x14ac:dyDescent="0.25">
      <c r="A159" s="301"/>
      <c r="B159" s="393"/>
      <c r="C159" s="300"/>
      <c r="D159" s="300"/>
      <c r="E159" s="317"/>
      <c r="F159" s="300"/>
    </row>
    <row r="160" spans="1:6" ht="408" x14ac:dyDescent="0.25">
      <c r="A160" s="320" t="s">
        <v>176</v>
      </c>
      <c r="B160" s="386" t="s">
        <v>568</v>
      </c>
      <c r="C160" s="318"/>
      <c r="D160" s="319"/>
      <c r="E160" s="323"/>
      <c r="F160" s="318"/>
    </row>
    <row r="161" spans="1:6" x14ac:dyDescent="0.25">
      <c r="A161" s="320"/>
      <c r="B161" s="393" t="s">
        <v>519</v>
      </c>
      <c r="C161" s="318">
        <v>1</v>
      </c>
      <c r="D161" s="319" t="s">
        <v>37</v>
      </c>
      <c r="E161" s="41">
        <v>0</v>
      </c>
      <c r="F161" s="318">
        <f>C161*E161</f>
        <v>0</v>
      </c>
    </row>
    <row r="162" spans="1:6" x14ac:dyDescent="0.25">
      <c r="A162" s="320"/>
      <c r="B162" s="393" t="s">
        <v>520</v>
      </c>
      <c r="C162" s="318">
        <v>1</v>
      </c>
      <c r="D162" s="319" t="s">
        <v>20</v>
      </c>
      <c r="E162" s="41">
        <v>0</v>
      </c>
      <c r="F162" s="318">
        <f>C162*E162</f>
        <v>0</v>
      </c>
    </row>
    <row r="163" spans="1:6" x14ac:dyDescent="0.25">
      <c r="A163" s="301"/>
      <c r="B163" s="392"/>
      <c r="C163" s="300"/>
      <c r="D163" s="300"/>
      <c r="E163" s="317"/>
      <c r="F163" s="300"/>
    </row>
    <row r="164" spans="1:6" ht="409.5" customHeight="1" x14ac:dyDescent="0.25">
      <c r="A164" s="320" t="s">
        <v>177</v>
      </c>
      <c r="B164" s="386" t="s">
        <v>569</v>
      </c>
      <c r="C164" s="318"/>
      <c r="D164" s="319"/>
      <c r="E164" s="323"/>
      <c r="F164" s="318"/>
    </row>
    <row r="165" spans="1:6" x14ac:dyDescent="0.25">
      <c r="A165" s="320"/>
      <c r="B165" s="393" t="s">
        <v>519</v>
      </c>
      <c r="C165" s="318">
        <v>1</v>
      </c>
      <c r="D165" s="319" t="s">
        <v>37</v>
      </c>
      <c r="E165" s="41">
        <v>0</v>
      </c>
      <c r="F165" s="318">
        <f>C165*E165</f>
        <v>0</v>
      </c>
    </row>
    <row r="166" spans="1:6" x14ac:dyDescent="0.25">
      <c r="A166" s="320"/>
      <c r="B166" s="393" t="s">
        <v>520</v>
      </c>
      <c r="C166" s="318">
        <v>1</v>
      </c>
      <c r="D166" s="319" t="s">
        <v>20</v>
      </c>
      <c r="E166" s="41">
        <v>0</v>
      </c>
      <c r="F166" s="318">
        <f>C166*E166</f>
        <v>0</v>
      </c>
    </row>
    <row r="167" spans="1:6" x14ac:dyDescent="0.25">
      <c r="A167" s="301"/>
      <c r="B167" s="392"/>
      <c r="C167" s="300"/>
      <c r="D167" s="300"/>
      <c r="E167" s="317"/>
      <c r="F167" s="300"/>
    </row>
    <row r="168" spans="1:6" ht="358.5" thickBot="1" x14ac:dyDescent="0.3">
      <c r="A168" s="303" t="s">
        <v>178</v>
      </c>
      <c r="B168" s="403" t="s">
        <v>570</v>
      </c>
      <c r="C168" s="305"/>
      <c r="D168" s="306"/>
      <c r="E168" s="316"/>
      <c r="F168" s="307"/>
    </row>
    <row r="169" spans="1:6" ht="16.5" thickBot="1" x14ac:dyDescent="0.3">
      <c r="A169" s="308"/>
      <c r="B169" s="390"/>
      <c r="C169" s="310">
        <v>1</v>
      </c>
      <c r="D169" s="311" t="s">
        <v>37</v>
      </c>
      <c r="E169" s="41">
        <v>0</v>
      </c>
      <c r="F169" s="312">
        <f>C169*E169</f>
        <v>0</v>
      </c>
    </row>
    <row r="170" spans="1:6" x14ac:dyDescent="0.25">
      <c r="A170" s="301"/>
      <c r="B170" s="392"/>
      <c r="C170" s="300"/>
      <c r="D170" s="300"/>
      <c r="E170" s="317"/>
      <c r="F170" s="300"/>
    </row>
    <row r="171" spans="1:6" ht="357.75" thickBot="1" x14ac:dyDescent="0.3">
      <c r="A171" s="303" t="s">
        <v>190</v>
      </c>
      <c r="B171" s="386" t="s">
        <v>571</v>
      </c>
      <c r="C171" s="305"/>
      <c r="D171" s="306"/>
      <c r="E171" s="316"/>
      <c r="F171" s="307"/>
    </row>
    <row r="172" spans="1:6" ht="16.5" thickBot="1" x14ac:dyDescent="0.3">
      <c r="A172" s="308"/>
      <c r="B172" s="390"/>
      <c r="C172" s="310">
        <v>1</v>
      </c>
      <c r="D172" s="311" t="s">
        <v>37</v>
      </c>
      <c r="E172" s="41">
        <v>0</v>
      </c>
      <c r="F172" s="312">
        <f>C172*E172</f>
        <v>0</v>
      </c>
    </row>
    <row r="173" spans="1:6" x14ac:dyDescent="0.25">
      <c r="A173" s="301"/>
      <c r="B173" s="392"/>
      <c r="C173" s="300"/>
      <c r="D173" s="300"/>
      <c r="E173" s="317"/>
      <c r="F173" s="300"/>
    </row>
    <row r="174" spans="1:6" ht="384.75" customHeight="1" thickBot="1" x14ac:dyDescent="0.3">
      <c r="A174" s="303" t="s">
        <v>221</v>
      </c>
      <c r="B174" s="386" t="s">
        <v>572</v>
      </c>
      <c r="C174" s="305"/>
      <c r="D174" s="306"/>
      <c r="E174" s="316"/>
      <c r="F174" s="307"/>
    </row>
    <row r="175" spans="1:6" ht="16.5" thickBot="1" x14ac:dyDescent="0.3">
      <c r="A175" s="308"/>
      <c r="B175" s="390"/>
      <c r="C175" s="310">
        <v>1</v>
      </c>
      <c r="D175" s="311" t="s">
        <v>37</v>
      </c>
      <c r="E175" s="41">
        <v>0</v>
      </c>
      <c r="F175" s="312">
        <f>C175*E175</f>
        <v>0</v>
      </c>
    </row>
    <row r="176" spans="1:6" x14ac:dyDescent="0.25">
      <c r="A176" s="301"/>
      <c r="B176" s="392"/>
      <c r="C176" s="300"/>
      <c r="D176" s="300"/>
      <c r="E176" s="317"/>
      <c r="F176" s="300"/>
    </row>
    <row r="177" spans="1:6" ht="383.25" customHeight="1" thickBot="1" x14ac:dyDescent="0.3">
      <c r="A177" s="303" t="s">
        <v>222</v>
      </c>
      <c r="B177" s="386" t="s">
        <v>573</v>
      </c>
      <c r="C177" s="305"/>
      <c r="D177" s="306"/>
      <c r="E177" s="316"/>
      <c r="F177" s="307"/>
    </row>
    <row r="178" spans="1:6" ht="16.5" thickBot="1" x14ac:dyDescent="0.3">
      <c r="A178" s="308"/>
      <c r="B178" s="390"/>
      <c r="C178" s="310">
        <v>1</v>
      </c>
      <c r="D178" s="311" t="s">
        <v>37</v>
      </c>
      <c r="E178" s="41">
        <v>0</v>
      </c>
      <c r="F178" s="312">
        <f>C178*E178</f>
        <v>0</v>
      </c>
    </row>
    <row r="179" spans="1:6" x14ac:dyDescent="0.25">
      <c r="A179" s="301"/>
      <c r="B179" s="392"/>
      <c r="C179" s="300"/>
      <c r="D179" s="300"/>
      <c r="E179" s="317"/>
      <c r="F179" s="300"/>
    </row>
    <row r="180" spans="1:6" ht="396" thickBot="1" x14ac:dyDescent="0.3">
      <c r="A180" s="303" t="s">
        <v>223</v>
      </c>
      <c r="B180" s="386" t="s">
        <v>574</v>
      </c>
      <c r="C180" s="305"/>
      <c r="D180" s="306"/>
      <c r="E180" s="316"/>
      <c r="F180" s="307"/>
    </row>
    <row r="181" spans="1:6" ht="16.5" thickBot="1" x14ac:dyDescent="0.3">
      <c r="A181" s="308"/>
      <c r="B181" s="390"/>
      <c r="C181" s="310">
        <v>1</v>
      </c>
      <c r="D181" s="311" t="s">
        <v>37</v>
      </c>
      <c r="E181" s="41">
        <v>0</v>
      </c>
      <c r="F181" s="312">
        <f>C181*E181</f>
        <v>0</v>
      </c>
    </row>
    <row r="182" spans="1:6" x14ac:dyDescent="0.25">
      <c r="A182" s="301"/>
      <c r="B182" s="392"/>
      <c r="C182" s="300"/>
      <c r="D182" s="300"/>
      <c r="E182" s="317"/>
      <c r="F182" s="300"/>
    </row>
    <row r="183" spans="1:6" ht="354.75" customHeight="1" thickBot="1" x14ac:dyDescent="0.3">
      <c r="A183" s="303" t="s">
        <v>224</v>
      </c>
      <c r="B183" s="386" t="s">
        <v>575</v>
      </c>
      <c r="C183" s="305"/>
      <c r="D183" s="306"/>
      <c r="E183" s="316"/>
      <c r="F183" s="307"/>
    </row>
    <row r="184" spans="1:6" ht="16.5" thickBot="1" x14ac:dyDescent="0.3">
      <c r="A184" s="308"/>
      <c r="B184" s="390"/>
      <c r="C184" s="310">
        <v>1</v>
      </c>
      <c r="D184" s="311" t="s">
        <v>37</v>
      </c>
      <c r="E184" s="41">
        <v>0</v>
      </c>
      <c r="F184" s="312">
        <f>C184*E184</f>
        <v>0</v>
      </c>
    </row>
    <row r="185" spans="1:6" x14ac:dyDescent="0.25">
      <c r="A185" s="301"/>
      <c r="B185" s="392"/>
      <c r="C185" s="300"/>
      <c r="D185" s="300"/>
      <c r="E185" s="317"/>
      <c r="F185" s="300"/>
    </row>
    <row r="186" spans="1:6" ht="372.75" customHeight="1" thickBot="1" x14ac:dyDescent="0.3">
      <c r="A186" s="303" t="s">
        <v>225</v>
      </c>
      <c r="B186" s="386" t="s">
        <v>576</v>
      </c>
      <c r="C186" s="305"/>
      <c r="D186" s="306"/>
      <c r="E186" s="316"/>
      <c r="F186" s="307"/>
    </row>
    <row r="187" spans="1:6" ht="16.5" thickBot="1" x14ac:dyDescent="0.3">
      <c r="A187" s="308"/>
      <c r="B187" s="390"/>
      <c r="C187" s="310">
        <v>1</v>
      </c>
      <c r="D187" s="311" t="s">
        <v>37</v>
      </c>
      <c r="E187" s="41">
        <v>0</v>
      </c>
      <c r="F187" s="312">
        <f>C187*E187</f>
        <v>0</v>
      </c>
    </row>
    <row r="188" spans="1:6" x14ac:dyDescent="0.25">
      <c r="A188" s="301"/>
      <c r="B188" s="392"/>
      <c r="C188" s="300"/>
      <c r="D188" s="300"/>
      <c r="E188" s="317"/>
      <c r="F188" s="300"/>
    </row>
    <row r="189" spans="1:6" ht="357.75" thickBot="1" x14ac:dyDescent="0.3">
      <c r="A189" s="303" t="s">
        <v>406</v>
      </c>
      <c r="B189" s="386" t="s">
        <v>526</v>
      </c>
      <c r="C189" s="305"/>
      <c r="D189" s="306"/>
      <c r="E189" s="316"/>
      <c r="F189" s="307"/>
    </row>
    <row r="190" spans="1:6" ht="16.5" thickBot="1" x14ac:dyDescent="0.3">
      <c r="A190" s="308"/>
      <c r="B190" s="390"/>
      <c r="C190" s="310">
        <v>1</v>
      </c>
      <c r="D190" s="311" t="s">
        <v>37</v>
      </c>
      <c r="E190" s="41">
        <v>0</v>
      </c>
      <c r="F190" s="312">
        <f>C190*E190</f>
        <v>0</v>
      </c>
    </row>
    <row r="191" spans="1:6" x14ac:dyDescent="0.25">
      <c r="A191" s="301"/>
      <c r="B191" s="392"/>
      <c r="C191" s="300"/>
      <c r="D191" s="300"/>
      <c r="E191" s="317"/>
      <c r="F191" s="300"/>
    </row>
    <row r="192" spans="1:6" ht="357.75" thickBot="1" x14ac:dyDescent="0.3">
      <c r="A192" s="303" t="s">
        <v>226</v>
      </c>
      <c r="B192" s="386" t="s">
        <v>577</v>
      </c>
      <c r="C192" s="305"/>
      <c r="D192" s="306"/>
      <c r="E192" s="316"/>
      <c r="F192" s="307"/>
    </row>
    <row r="193" spans="1:6" ht="16.5" thickBot="1" x14ac:dyDescent="0.3">
      <c r="A193" s="308"/>
      <c r="B193" s="390"/>
      <c r="C193" s="310">
        <v>1</v>
      </c>
      <c r="D193" s="311" t="s">
        <v>37</v>
      </c>
      <c r="E193" s="41">
        <v>0</v>
      </c>
      <c r="F193" s="312">
        <f>C193*E193</f>
        <v>0</v>
      </c>
    </row>
    <row r="194" spans="1:6" x14ac:dyDescent="0.25">
      <c r="A194" s="301"/>
      <c r="B194" s="392"/>
      <c r="C194" s="300"/>
      <c r="D194" s="300"/>
      <c r="E194" s="317"/>
      <c r="F194" s="300"/>
    </row>
    <row r="195" spans="1:6" ht="408.75" thickBot="1" x14ac:dyDescent="0.3">
      <c r="A195" s="303" t="s">
        <v>407</v>
      </c>
      <c r="B195" s="386" t="s">
        <v>578</v>
      </c>
      <c r="C195" s="305"/>
      <c r="D195" s="306"/>
      <c r="E195" s="316"/>
      <c r="F195" s="307"/>
    </row>
    <row r="196" spans="1:6" ht="16.5" thickBot="1" x14ac:dyDescent="0.3">
      <c r="A196" s="308"/>
      <c r="B196" s="390"/>
      <c r="C196" s="310">
        <v>1</v>
      </c>
      <c r="D196" s="311" t="s">
        <v>37</v>
      </c>
      <c r="E196" s="41">
        <v>0</v>
      </c>
      <c r="F196" s="312">
        <f>C196*E196</f>
        <v>0</v>
      </c>
    </row>
    <row r="197" spans="1:6" x14ac:dyDescent="0.25">
      <c r="A197" s="301"/>
      <c r="B197" s="392"/>
      <c r="C197" s="300"/>
      <c r="D197" s="300"/>
      <c r="E197" s="317"/>
      <c r="F197" s="300"/>
    </row>
    <row r="198" spans="1:6" ht="370.5" thickBot="1" x14ac:dyDescent="0.3">
      <c r="A198" s="303" t="s">
        <v>408</v>
      </c>
      <c r="B198" s="386" t="s">
        <v>579</v>
      </c>
      <c r="C198" s="305"/>
      <c r="D198" s="306"/>
      <c r="E198" s="316"/>
      <c r="F198" s="307"/>
    </row>
    <row r="199" spans="1:6" ht="16.5" thickBot="1" x14ac:dyDescent="0.3">
      <c r="A199" s="308"/>
      <c r="B199" s="390"/>
      <c r="C199" s="310">
        <v>1</v>
      </c>
      <c r="D199" s="311" t="s">
        <v>37</v>
      </c>
      <c r="E199" s="41">
        <v>0</v>
      </c>
      <c r="F199" s="312">
        <f>C199*E199</f>
        <v>0</v>
      </c>
    </row>
    <row r="200" spans="1:6" x14ac:dyDescent="0.25">
      <c r="A200" s="301"/>
      <c r="B200" s="392"/>
      <c r="C200" s="300"/>
      <c r="D200" s="300"/>
      <c r="E200" s="317"/>
      <c r="F200" s="300"/>
    </row>
    <row r="201" spans="1:6" ht="370.5" thickBot="1" x14ac:dyDescent="0.3">
      <c r="A201" s="303" t="s">
        <v>409</v>
      </c>
      <c r="B201" s="386" t="s">
        <v>580</v>
      </c>
      <c r="C201" s="305"/>
      <c r="D201" s="306"/>
      <c r="E201" s="316"/>
      <c r="F201" s="307"/>
    </row>
    <row r="202" spans="1:6" ht="16.5" thickBot="1" x14ac:dyDescent="0.3">
      <c r="A202" s="308"/>
      <c r="B202" s="390"/>
      <c r="C202" s="310">
        <v>1</v>
      </c>
      <c r="D202" s="311" t="s">
        <v>37</v>
      </c>
      <c r="E202" s="41">
        <v>0</v>
      </c>
      <c r="F202" s="312">
        <f>C202*E202</f>
        <v>0</v>
      </c>
    </row>
    <row r="203" spans="1:6" x14ac:dyDescent="0.25">
      <c r="A203" s="301"/>
      <c r="B203" s="392"/>
      <c r="C203" s="300"/>
      <c r="D203" s="300"/>
      <c r="E203" s="317"/>
      <c r="F203" s="300"/>
    </row>
    <row r="204" spans="1:6" ht="408.75" thickBot="1" x14ac:dyDescent="0.3">
      <c r="A204" s="303" t="s">
        <v>515</v>
      </c>
      <c r="B204" s="386" t="s">
        <v>581</v>
      </c>
      <c r="C204" s="305"/>
      <c r="D204" s="306"/>
      <c r="E204" s="316"/>
      <c r="F204" s="307"/>
    </row>
    <row r="205" spans="1:6" ht="16.5" thickBot="1" x14ac:dyDescent="0.3">
      <c r="A205" s="308"/>
      <c r="B205" s="390"/>
      <c r="C205" s="310">
        <v>1</v>
      </c>
      <c r="D205" s="311" t="s">
        <v>37</v>
      </c>
      <c r="E205" s="41">
        <v>0</v>
      </c>
      <c r="F205" s="312">
        <f>C205*E205</f>
        <v>0</v>
      </c>
    </row>
    <row r="206" spans="1:6" x14ac:dyDescent="0.25">
      <c r="A206" s="385"/>
      <c r="B206" s="391"/>
      <c r="C206" s="383"/>
      <c r="D206" s="382"/>
      <c r="E206" s="401"/>
      <c r="F206" s="383"/>
    </row>
    <row r="207" spans="1:6" ht="408.75" thickBot="1" x14ac:dyDescent="0.3">
      <c r="A207" s="385" t="s">
        <v>516</v>
      </c>
      <c r="B207" s="386" t="s">
        <v>582</v>
      </c>
      <c r="C207" s="383"/>
      <c r="D207" s="382"/>
      <c r="E207" s="401"/>
      <c r="F207" s="383"/>
    </row>
    <row r="208" spans="1:6" ht="16.5" thickBot="1" x14ac:dyDescent="0.3">
      <c r="A208" s="385"/>
      <c r="B208" s="391"/>
      <c r="C208" s="310">
        <v>1</v>
      </c>
      <c r="D208" s="311" t="s">
        <v>37</v>
      </c>
      <c r="E208" s="41">
        <v>0</v>
      </c>
      <c r="F208" s="312">
        <f>C208*E208</f>
        <v>0</v>
      </c>
    </row>
    <row r="209" spans="1:6" x14ac:dyDescent="0.25">
      <c r="A209" s="301"/>
      <c r="B209" s="392"/>
      <c r="C209" s="300"/>
      <c r="D209" s="300"/>
      <c r="E209" s="317"/>
      <c r="F209" s="300"/>
    </row>
    <row r="210" spans="1:6" ht="408.75" thickBot="1" x14ac:dyDescent="0.3">
      <c r="A210" s="303" t="s">
        <v>517</v>
      </c>
      <c r="B210" s="386" t="s">
        <v>583</v>
      </c>
      <c r="C210" s="305"/>
      <c r="D210" s="306"/>
      <c r="E210" s="316"/>
      <c r="F210" s="307"/>
    </row>
    <row r="211" spans="1:6" ht="16.5" thickBot="1" x14ac:dyDescent="0.3">
      <c r="A211" s="308"/>
      <c r="B211" s="390"/>
      <c r="C211" s="310">
        <v>1</v>
      </c>
      <c r="D211" s="311" t="s">
        <v>37</v>
      </c>
      <c r="E211" s="41">
        <v>0</v>
      </c>
      <c r="F211" s="312">
        <f>C211*E211</f>
        <v>0</v>
      </c>
    </row>
    <row r="212" spans="1:6" x14ac:dyDescent="0.25">
      <c r="A212" s="301"/>
      <c r="B212" s="392"/>
      <c r="C212" s="300"/>
      <c r="D212" s="300"/>
      <c r="E212" s="317"/>
      <c r="F212" s="300"/>
    </row>
    <row r="213" spans="1:6" ht="396" thickBot="1" x14ac:dyDescent="0.3">
      <c r="A213" s="303" t="s">
        <v>590</v>
      </c>
      <c r="B213" s="386" t="s">
        <v>584</v>
      </c>
      <c r="C213" s="305"/>
      <c r="D213" s="306"/>
      <c r="E213" s="316"/>
      <c r="F213" s="307"/>
    </row>
    <row r="214" spans="1:6" ht="16.5" thickBot="1" x14ac:dyDescent="0.3">
      <c r="A214" s="308"/>
      <c r="B214" s="390"/>
      <c r="C214" s="310">
        <v>1</v>
      </c>
      <c r="D214" s="311" t="s">
        <v>37</v>
      </c>
      <c r="E214" s="41">
        <v>0</v>
      </c>
      <c r="F214" s="312">
        <f>C214*E214</f>
        <v>0</v>
      </c>
    </row>
    <row r="215" spans="1:6" x14ac:dyDescent="0.25">
      <c r="A215" s="301"/>
      <c r="B215" s="392"/>
      <c r="C215" s="300"/>
      <c r="D215" s="300"/>
      <c r="E215" s="317"/>
      <c r="F215" s="300"/>
    </row>
    <row r="216" spans="1:6" ht="370.5" thickBot="1" x14ac:dyDescent="0.3">
      <c r="A216" s="303" t="s">
        <v>591</v>
      </c>
      <c r="B216" s="386" t="s">
        <v>585</v>
      </c>
      <c r="C216" s="305"/>
      <c r="D216" s="306"/>
      <c r="E216" s="316"/>
      <c r="F216" s="307"/>
    </row>
    <row r="217" spans="1:6" ht="16.5" thickBot="1" x14ac:dyDescent="0.3">
      <c r="A217" s="308"/>
      <c r="B217" s="390"/>
      <c r="C217" s="310">
        <v>1</v>
      </c>
      <c r="D217" s="311" t="s">
        <v>37</v>
      </c>
      <c r="E217" s="41">
        <v>0</v>
      </c>
      <c r="F217" s="312">
        <f>C217*E217</f>
        <v>0</v>
      </c>
    </row>
    <row r="218" spans="1:6" x14ac:dyDescent="0.25">
      <c r="A218" s="301"/>
      <c r="B218" s="392"/>
      <c r="C218" s="300"/>
      <c r="D218" s="300"/>
      <c r="E218" s="317"/>
      <c r="F218" s="300"/>
    </row>
    <row r="219" spans="1:6" ht="370.5" thickBot="1" x14ac:dyDescent="0.3">
      <c r="A219" s="303" t="s">
        <v>592</v>
      </c>
      <c r="B219" s="386" t="s">
        <v>586</v>
      </c>
      <c r="C219" s="305"/>
      <c r="D219" s="306"/>
      <c r="E219" s="316"/>
      <c r="F219" s="307"/>
    </row>
    <row r="220" spans="1:6" ht="16.5" thickBot="1" x14ac:dyDescent="0.3">
      <c r="A220" s="308"/>
      <c r="B220" s="390"/>
      <c r="C220" s="310">
        <v>1</v>
      </c>
      <c r="D220" s="311" t="s">
        <v>37</v>
      </c>
      <c r="E220" s="41">
        <v>0</v>
      </c>
      <c r="F220" s="312">
        <f>C220*E220</f>
        <v>0</v>
      </c>
    </row>
    <row r="221" spans="1:6" x14ac:dyDescent="0.25">
      <c r="A221" s="301"/>
      <c r="B221" s="392"/>
      <c r="C221" s="300"/>
      <c r="D221" s="300"/>
      <c r="E221" s="317"/>
      <c r="F221" s="300"/>
    </row>
    <row r="222" spans="1:6" ht="230.25" thickBot="1" x14ac:dyDescent="0.3">
      <c r="A222" s="303" t="s">
        <v>593</v>
      </c>
      <c r="B222" s="386" t="s">
        <v>410</v>
      </c>
      <c r="C222" s="305"/>
      <c r="D222" s="306"/>
      <c r="E222" s="316"/>
      <c r="F222" s="307"/>
    </row>
    <row r="223" spans="1:6" ht="16.5" thickBot="1" x14ac:dyDescent="0.3">
      <c r="A223" s="308"/>
      <c r="B223" s="390" t="s">
        <v>411</v>
      </c>
      <c r="C223" s="310">
        <v>1</v>
      </c>
      <c r="D223" s="311" t="s">
        <v>37</v>
      </c>
      <c r="E223" s="41">
        <v>0</v>
      </c>
      <c r="F223" s="312">
        <f>C223*E223</f>
        <v>0</v>
      </c>
    </row>
    <row r="224" spans="1:6" ht="16.5" thickBot="1" x14ac:dyDescent="0.3">
      <c r="A224" s="308"/>
      <c r="B224" s="390" t="s">
        <v>412</v>
      </c>
      <c r="C224" s="310">
        <v>1</v>
      </c>
      <c r="D224" s="311" t="s">
        <v>37</v>
      </c>
      <c r="E224" s="41">
        <v>0</v>
      </c>
      <c r="F224" s="312">
        <f>C224*E224</f>
        <v>0</v>
      </c>
    </row>
    <row r="225" spans="1:6" ht="16.5" thickBot="1" x14ac:dyDescent="0.3">
      <c r="A225" s="308"/>
      <c r="B225" s="390" t="s">
        <v>413</v>
      </c>
      <c r="C225" s="310">
        <v>1</v>
      </c>
      <c r="D225" s="311" t="s">
        <v>37</v>
      </c>
      <c r="E225" s="41">
        <v>0</v>
      </c>
      <c r="F225" s="312">
        <f>C225*E225</f>
        <v>0</v>
      </c>
    </row>
    <row r="226" spans="1:6" ht="13.5" customHeight="1" x14ac:dyDescent="0.25">
      <c r="A226" s="203"/>
      <c r="B226" s="388"/>
      <c r="C226" s="200"/>
      <c r="D226" s="200"/>
      <c r="E226" s="136"/>
      <c r="F226" s="200"/>
    </row>
    <row r="227" spans="1:6" ht="141" thickBot="1" x14ac:dyDescent="0.3">
      <c r="A227" s="303" t="s">
        <v>594</v>
      </c>
      <c r="B227" s="386" t="s">
        <v>537</v>
      </c>
      <c r="C227" s="200"/>
      <c r="D227" s="200"/>
      <c r="E227" s="200"/>
      <c r="F227" s="200"/>
    </row>
    <row r="228" spans="1:6" ht="16.5" thickBot="1" x14ac:dyDescent="0.3">
      <c r="A228" s="203"/>
      <c r="B228" s="388"/>
      <c r="C228" s="310">
        <v>1</v>
      </c>
      <c r="D228" s="311" t="s">
        <v>37</v>
      </c>
      <c r="E228" s="41">
        <v>0</v>
      </c>
      <c r="F228" s="312">
        <f>C228*E228</f>
        <v>0</v>
      </c>
    </row>
    <row r="229" spans="1:6" x14ac:dyDescent="0.25">
      <c r="A229" s="203"/>
      <c r="B229" s="388"/>
      <c r="C229" s="381"/>
      <c r="D229" s="382"/>
      <c r="E229" s="200"/>
      <c r="F229" s="383"/>
    </row>
    <row r="230" spans="1:6" ht="128.25" thickBot="1" x14ac:dyDescent="0.3">
      <c r="A230" s="303" t="s">
        <v>516</v>
      </c>
      <c r="B230" s="384" t="s">
        <v>587</v>
      </c>
      <c r="C230" s="381"/>
      <c r="D230" s="382"/>
      <c r="E230" s="200"/>
      <c r="F230" s="383"/>
    </row>
    <row r="231" spans="1:6" ht="39" thickBot="1" x14ac:dyDescent="0.3">
      <c r="A231" s="203"/>
      <c r="B231" s="440" t="s">
        <v>588</v>
      </c>
      <c r="C231" s="310">
        <v>3</v>
      </c>
      <c r="D231" s="382" t="s">
        <v>37</v>
      </c>
      <c r="E231" s="41">
        <v>0</v>
      </c>
      <c r="F231" s="312">
        <f>C231*E231</f>
        <v>0</v>
      </c>
    </row>
    <row r="232" spans="1:6" ht="16.5" thickBot="1" x14ac:dyDescent="0.3">
      <c r="A232" s="203"/>
      <c r="B232" s="388"/>
      <c r="C232" s="381"/>
      <c r="D232" s="382"/>
      <c r="E232" s="200"/>
      <c r="F232" s="383"/>
    </row>
    <row r="233" spans="1:6" ht="77.25" thickBot="1" x14ac:dyDescent="0.3">
      <c r="A233" s="303" t="s">
        <v>517</v>
      </c>
      <c r="B233" s="384" t="s">
        <v>589</v>
      </c>
      <c r="C233" s="381">
        <v>1</v>
      </c>
      <c r="D233" s="382" t="s">
        <v>20</v>
      </c>
      <c r="E233" s="41">
        <v>0</v>
      </c>
      <c r="F233" s="312">
        <f>C233*E233</f>
        <v>0</v>
      </c>
    </row>
    <row r="234" spans="1:6" x14ac:dyDescent="0.25">
      <c r="A234" s="203"/>
      <c r="B234" s="388"/>
      <c r="C234" s="381"/>
      <c r="D234" s="382"/>
      <c r="E234" s="200"/>
      <c r="F234" s="383"/>
    </row>
    <row r="235" spans="1:6" ht="16.5" thickBot="1" x14ac:dyDescent="0.3">
      <c r="A235" s="203"/>
      <c r="B235" s="388"/>
      <c r="C235" s="381"/>
      <c r="D235" s="382"/>
      <c r="E235" s="200"/>
      <c r="F235" s="383"/>
    </row>
    <row r="236" spans="1:6" ht="17.25" customHeight="1" thickBot="1" x14ac:dyDescent="0.3">
      <c r="A236" s="279" t="s">
        <v>112</v>
      </c>
      <c r="B236" s="389" t="s">
        <v>186</v>
      </c>
      <c r="C236" s="428" t="s">
        <v>12</v>
      </c>
      <c r="D236" s="426"/>
      <c r="E236" s="204"/>
      <c r="F236" s="280">
        <f>SUM(F16:F233)</f>
        <v>0</v>
      </c>
    </row>
  </sheetData>
  <mergeCells count="7">
    <mergeCell ref="A5:F15"/>
    <mergeCell ref="C236:D236"/>
    <mergeCell ref="A17:F19"/>
    <mergeCell ref="A107:F108"/>
    <mergeCell ref="A110:F112"/>
    <mergeCell ref="A114:F118"/>
    <mergeCell ref="A120:F124"/>
  </mergeCells>
  <phoneticPr fontId="47" type="noConversion"/>
  <conditionalFormatting sqref="F100:F103 F236:F65708 F226:F227 F1:F16">
    <cfRule type="cellIs" dxfId="158" priority="599" stopIfTrue="1" operator="equal">
      <formula>0</formula>
    </cfRule>
  </conditionalFormatting>
  <conditionalFormatting sqref="F20">
    <cfRule type="cellIs" dxfId="157" priority="236" stopIfTrue="1" operator="equal">
      <formula>0</formula>
    </cfRule>
  </conditionalFormatting>
  <conditionalFormatting sqref="F109">
    <cfRule type="cellIs" dxfId="156" priority="173" stopIfTrue="1" operator="equal">
      <formula>0</formula>
    </cfRule>
  </conditionalFormatting>
  <conditionalFormatting sqref="F104">
    <cfRule type="cellIs" dxfId="155" priority="176" stopIfTrue="1" operator="equal">
      <formula>0</formula>
    </cfRule>
  </conditionalFormatting>
  <conditionalFormatting sqref="F113">
    <cfRule type="cellIs" dxfId="154" priority="171" stopIfTrue="1" operator="equal">
      <formula>0</formula>
    </cfRule>
  </conditionalFormatting>
  <conditionalFormatting sqref="F105:F106">
    <cfRule type="cellIs" dxfId="153" priority="174" stopIfTrue="1" operator="equal">
      <formula>0</formula>
    </cfRule>
  </conditionalFormatting>
  <conditionalFormatting sqref="F119">
    <cfRule type="cellIs" dxfId="152" priority="168" stopIfTrue="1" operator="equal">
      <formula>0</formula>
    </cfRule>
  </conditionalFormatting>
  <conditionalFormatting sqref="F125">
    <cfRule type="cellIs" dxfId="151" priority="157" stopIfTrue="1" operator="equal">
      <formula>0</formula>
    </cfRule>
  </conditionalFormatting>
  <conditionalFormatting sqref="E100:E101">
    <cfRule type="cellIs" dxfId="150" priority="98" stopIfTrue="1" operator="equal">
      <formula>0</formula>
    </cfRule>
  </conditionalFormatting>
  <conditionalFormatting sqref="F57:F58 F65:F66 E73:F73 E98:F98 E95:F95 E92:F92 E89:F89 E86:F86 E83:F83 E80:F80 E76:F76 F69:F70 F53:F54 F74 F77 F81 F84 F87 F90 F93 F96 F99 F21:F25 F27:F31 F33:F43 F45:F51">
    <cfRule type="cellIs" dxfId="149" priority="97" stopIfTrue="1" operator="equal">
      <formula>0</formula>
    </cfRule>
  </conditionalFormatting>
  <conditionalFormatting sqref="E27 E57 E65 E69 E53 E45 E39 E33">
    <cfRule type="cellIs" dxfId="148" priority="96" stopIfTrue="1" operator="equal">
      <formula>0</formula>
    </cfRule>
  </conditionalFormatting>
  <conditionalFormatting sqref="F55">
    <cfRule type="cellIs" dxfId="147" priority="95" stopIfTrue="1" operator="equal">
      <formula>0</formula>
    </cfRule>
  </conditionalFormatting>
  <conditionalFormatting sqref="F59:F60 F63:F64">
    <cfRule type="cellIs" dxfId="146" priority="94" stopIfTrue="1" operator="equal">
      <formula>0</formula>
    </cfRule>
  </conditionalFormatting>
  <conditionalFormatting sqref="F71">
    <cfRule type="cellIs" dxfId="145" priority="93" stopIfTrue="1" operator="equal">
      <formula>0</formula>
    </cfRule>
  </conditionalFormatting>
  <conditionalFormatting sqref="F97">
    <cfRule type="cellIs" dxfId="144" priority="92" stopIfTrue="1" operator="equal">
      <formula>0</formula>
    </cfRule>
  </conditionalFormatting>
  <conditionalFormatting sqref="F94">
    <cfRule type="cellIs" dxfId="143" priority="91" stopIfTrue="1" operator="equal">
      <formula>0</formula>
    </cfRule>
  </conditionalFormatting>
  <conditionalFormatting sqref="F91">
    <cfRule type="cellIs" dxfId="142" priority="90" stopIfTrue="1" operator="equal">
      <formula>0</formula>
    </cfRule>
  </conditionalFormatting>
  <conditionalFormatting sqref="F75">
    <cfRule type="cellIs" dxfId="141" priority="85" stopIfTrue="1" operator="equal">
      <formula>0</formula>
    </cfRule>
  </conditionalFormatting>
  <conditionalFormatting sqref="F88">
    <cfRule type="cellIs" dxfId="140" priority="89" stopIfTrue="1" operator="equal">
      <formula>0</formula>
    </cfRule>
  </conditionalFormatting>
  <conditionalFormatting sqref="F85">
    <cfRule type="cellIs" dxfId="139" priority="88" stopIfTrue="1" operator="equal">
      <formula>0</formula>
    </cfRule>
  </conditionalFormatting>
  <conditionalFormatting sqref="F82">
    <cfRule type="cellIs" dxfId="138" priority="87" stopIfTrue="1" operator="equal">
      <formula>0</formula>
    </cfRule>
  </conditionalFormatting>
  <conditionalFormatting sqref="F79">
    <cfRule type="cellIs" dxfId="137" priority="86" stopIfTrue="1" operator="equal">
      <formula>0</formula>
    </cfRule>
  </conditionalFormatting>
  <conditionalFormatting sqref="F72">
    <cfRule type="cellIs" dxfId="136" priority="84" stopIfTrue="1" operator="equal">
      <formula>0</formula>
    </cfRule>
  </conditionalFormatting>
  <conditionalFormatting sqref="F68">
    <cfRule type="cellIs" dxfId="135" priority="83" stopIfTrue="1" operator="equal">
      <formula>0</formula>
    </cfRule>
  </conditionalFormatting>
  <conditionalFormatting sqref="F56">
    <cfRule type="cellIs" dxfId="134" priority="81" stopIfTrue="1" operator="equal">
      <formula>0</formula>
    </cfRule>
  </conditionalFormatting>
  <conditionalFormatting sqref="F52">
    <cfRule type="cellIs" dxfId="133" priority="80" stopIfTrue="1" operator="equal">
      <formula>0</formula>
    </cfRule>
  </conditionalFormatting>
  <conditionalFormatting sqref="F44">
    <cfRule type="cellIs" dxfId="132" priority="79" stopIfTrue="1" operator="equal">
      <formula>0</formula>
    </cfRule>
  </conditionalFormatting>
  <conditionalFormatting sqref="F32">
    <cfRule type="cellIs" dxfId="131" priority="77" stopIfTrue="1" operator="equal">
      <formula>0</formula>
    </cfRule>
  </conditionalFormatting>
  <conditionalFormatting sqref="F26">
    <cfRule type="cellIs" dxfId="130" priority="76" stopIfTrue="1" operator="equal">
      <formula>0</formula>
    </cfRule>
  </conditionalFormatting>
  <conditionalFormatting sqref="F168:F169">
    <cfRule type="cellIs" dxfId="129" priority="73" stopIfTrue="1" operator="equal">
      <formula>0</formula>
    </cfRule>
  </conditionalFormatting>
  <conditionalFormatting sqref="F170">
    <cfRule type="cellIs" dxfId="128" priority="74" stopIfTrue="1" operator="equal">
      <formula>0</formula>
    </cfRule>
  </conditionalFormatting>
  <conditionalFormatting sqref="F171:F172">
    <cfRule type="cellIs" dxfId="127" priority="71" stopIfTrue="1" operator="equal">
      <formula>0</formula>
    </cfRule>
  </conditionalFormatting>
  <conditionalFormatting sqref="F173">
    <cfRule type="cellIs" dxfId="126" priority="70" stopIfTrue="1" operator="equal">
      <formula>0</formula>
    </cfRule>
  </conditionalFormatting>
  <conditionalFormatting sqref="F176">
    <cfRule type="cellIs" dxfId="125" priority="69" stopIfTrue="1" operator="equal">
      <formula>0</formula>
    </cfRule>
  </conditionalFormatting>
  <conditionalFormatting sqref="F174:F175">
    <cfRule type="cellIs" dxfId="124" priority="68" stopIfTrue="1" operator="equal">
      <formula>0</formula>
    </cfRule>
  </conditionalFormatting>
  <conditionalFormatting sqref="F177:F178">
    <cfRule type="cellIs" dxfId="123" priority="67" stopIfTrue="1" operator="equal">
      <formula>0</formula>
    </cfRule>
  </conditionalFormatting>
  <conditionalFormatting sqref="F180:F181">
    <cfRule type="cellIs" dxfId="122" priority="64" stopIfTrue="1" operator="equal">
      <formula>0</formula>
    </cfRule>
  </conditionalFormatting>
  <conditionalFormatting sqref="F179">
    <cfRule type="cellIs" dxfId="121" priority="66" stopIfTrue="1" operator="equal">
      <formula>0</formula>
    </cfRule>
  </conditionalFormatting>
  <conditionalFormatting sqref="F182">
    <cfRule type="cellIs" dxfId="120" priority="65" stopIfTrue="1" operator="equal">
      <formula>0</formula>
    </cfRule>
  </conditionalFormatting>
  <conditionalFormatting sqref="F132">
    <cfRule type="cellIs" dxfId="119" priority="62" stopIfTrue="1" operator="equal">
      <formula>0</formula>
    </cfRule>
  </conditionalFormatting>
  <conditionalFormatting sqref="E126:F126 F127:F128 E129:F129 F130:F131">
    <cfRule type="cellIs" dxfId="118" priority="63" stopIfTrue="1" operator="equal">
      <formula>0</formula>
    </cfRule>
  </conditionalFormatting>
  <conditionalFormatting sqref="E133:F133 F134">
    <cfRule type="cellIs" dxfId="117" priority="61" stopIfTrue="1" operator="equal">
      <formula>0</formula>
    </cfRule>
  </conditionalFormatting>
  <conditionalFormatting sqref="F135">
    <cfRule type="cellIs" dxfId="116" priority="60" stopIfTrue="1" operator="equal">
      <formula>0</formula>
    </cfRule>
  </conditionalFormatting>
  <conditionalFormatting sqref="E136:F136 F137">
    <cfRule type="cellIs" dxfId="115" priority="59" stopIfTrue="1" operator="equal">
      <formula>0</formula>
    </cfRule>
  </conditionalFormatting>
  <conditionalFormatting sqref="F138">
    <cfRule type="cellIs" dxfId="114" priority="58" stopIfTrue="1" operator="equal">
      <formula>0</formula>
    </cfRule>
  </conditionalFormatting>
  <conditionalFormatting sqref="E139:F139 F140">
    <cfRule type="cellIs" dxfId="113" priority="57" stopIfTrue="1" operator="equal">
      <formula>0</formula>
    </cfRule>
  </conditionalFormatting>
  <conditionalFormatting sqref="F142">
    <cfRule type="cellIs" dxfId="112" priority="56" stopIfTrue="1" operator="equal">
      <formula>0</formula>
    </cfRule>
  </conditionalFormatting>
  <conditionalFormatting sqref="E143:F143 F144">
    <cfRule type="cellIs" dxfId="111" priority="55" stopIfTrue="1" operator="equal">
      <formula>0</formula>
    </cfRule>
  </conditionalFormatting>
  <conditionalFormatting sqref="F145">
    <cfRule type="cellIs" dxfId="110" priority="54" stopIfTrue="1" operator="equal">
      <formula>0</formula>
    </cfRule>
  </conditionalFormatting>
  <conditionalFormatting sqref="E146:F146 F147">
    <cfRule type="cellIs" dxfId="109" priority="53" stopIfTrue="1" operator="equal">
      <formula>0</formula>
    </cfRule>
  </conditionalFormatting>
  <conditionalFormatting sqref="F149">
    <cfRule type="cellIs" dxfId="108" priority="52" stopIfTrue="1" operator="equal">
      <formula>0</formula>
    </cfRule>
  </conditionalFormatting>
  <conditionalFormatting sqref="E150:F150 F151">
    <cfRule type="cellIs" dxfId="107" priority="51" stopIfTrue="1" operator="equal">
      <formula>0</formula>
    </cfRule>
  </conditionalFormatting>
  <conditionalFormatting sqref="F152">
    <cfRule type="cellIs" dxfId="106" priority="50" stopIfTrue="1" operator="equal">
      <formula>0</formula>
    </cfRule>
  </conditionalFormatting>
  <conditionalFormatting sqref="E153:F153 F154">
    <cfRule type="cellIs" dxfId="105" priority="49" stopIfTrue="1" operator="equal">
      <formula>0</formula>
    </cfRule>
  </conditionalFormatting>
  <conditionalFormatting sqref="F155">
    <cfRule type="cellIs" dxfId="104" priority="48" stopIfTrue="1" operator="equal">
      <formula>0</formula>
    </cfRule>
  </conditionalFormatting>
  <conditionalFormatting sqref="E156:F156 F157">
    <cfRule type="cellIs" dxfId="103" priority="47" stopIfTrue="1" operator="equal">
      <formula>0</formula>
    </cfRule>
  </conditionalFormatting>
  <conditionalFormatting sqref="F159">
    <cfRule type="cellIs" dxfId="102" priority="46" stopIfTrue="1" operator="equal">
      <formula>0</formula>
    </cfRule>
  </conditionalFormatting>
  <conditionalFormatting sqref="E160:F160 F161:F162">
    <cfRule type="cellIs" dxfId="101" priority="45" stopIfTrue="1" operator="equal">
      <formula>0</formula>
    </cfRule>
  </conditionalFormatting>
  <conditionalFormatting sqref="F163">
    <cfRule type="cellIs" dxfId="100" priority="44" stopIfTrue="1" operator="equal">
      <formula>0</formula>
    </cfRule>
  </conditionalFormatting>
  <conditionalFormatting sqref="E164:F164 F165">
    <cfRule type="cellIs" dxfId="99" priority="43" stopIfTrue="1" operator="equal">
      <formula>0</formula>
    </cfRule>
  </conditionalFormatting>
  <conditionalFormatting sqref="F167">
    <cfRule type="cellIs" dxfId="98" priority="42" stopIfTrue="1" operator="equal">
      <formula>0</formula>
    </cfRule>
  </conditionalFormatting>
  <conditionalFormatting sqref="F222:F223">
    <cfRule type="cellIs" dxfId="97" priority="41" stopIfTrue="1" operator="equal">
      <formula>0</formula>
    </cfRule>
  </conditionalFormatting>
  <conditionalFormatting sqref="F224">
    <cfRule type="cellIs" dxfId="96" priority="40" stopIfTrue="1" operator="equal">
      <formula>0</formula>
    </cfRule>
  </conditionalFormatting>
  <conditionalFormatting sqref="F225">
    <cfRule type="cellIs" dxfId="95" priority="39" stopIfTrue="1" operator="equal">
      <formula>0</formula>
    </cfRule>
  </conditionalFormatting>
  <conditionalFormatting sqref="F185">
    <cfRule type="cellIs" dxfId="94" priority="38" stopIfTrue="1" operator="equal">
      <formula>0</formula>
    </cfRule>
  </conditionalFormatting>
  <conditionalFormatting sqref="F183:F184">
    <cfRule type="cellIs" dxfId="93" priority="37" stopIfTrue="1" operator="equal">
      <formula>0</formula>
    </cfRule>
  </conditionalFormatting>
  <conditionalFormatting sqref="F186:F187">
    <cfRule type="cellIs" dxfId="92" priority="35" stopIfTrue="1" operator="equal">
      <formula>0</formula>
    </cfRule>
  </conditionalFormatting>
  <conditionalFormatting sqref="F188">
    <cfRule type="cellIs" dxfId="91" priority="36" stopIfTrue="1" operator="equal">
      <formula>0</formula>
    </cfRule>
  </conditionalFormatting>
  <conditionalFormatting sqref="F189:F190">
    <cfRule type="cellIs" dxfId="90" priority="33" stopIfTrue="1" operator="equal">
      <formula>0</formula>
    </cfRule>
  </conditionalFormatting>
  <conditionalFormatting sqref="F191">
    <cfRule type="cellIs" dxfId="89" priority="34" stopIfTrue="1" operator="equal">
      <formula>0</formula>
    </cfRule>
  </conditionalFormatting>
  <conditionalFormatting sqref="F192:F193">
    <cfRule type="cellIs" dxfId="88" priority="31" stopIfTrue="1" operator="equal">
      <formula>0</formula>
    </cfRule>
  </conditionalFormatting>
  <conditionalFormatting sqref="F194">
    <cfRule type="cellIs" dxfId="87" priority="32" stopIfTrue="1" operator="equal">
      <formula>0</formula>
    </cfRule>
  </conditionalFormatting>
  <conditionalFormatting sqref="F195:F196">
    <cfRule type="cellIs" dxfId="86" priority="29" stopIfTrue="1" operator="equal">
      <formula>0</formula>
    </cfRule>
  </conditionalFormatting>
  <conditionalFormatting sqref="F197">
    <cfRule type="cellIs" dxfId="85" priority="30" stopIfTrue="1" operator="equal">
      <formula>0</formula>
    </cfRule>
  </conditionalFormatting>
  <conditionalFormatting sqref="F198:F199">
    <cfRule type="cellIs" dxfId="84" priority="27" stopIfTrue="1" operator="equal">
      <formula>0</formula>
    </cfRule>
  </conditionalFormatting>
  <conditionalFormatting sqref="F200">
    <cfRule type="cellIs" dxfId="83" priority="28" stopIfTrue="1" operator="equal">
      <formula>0</formula>
    </cfRule>
  </conditionalFormatting>
  <conditionalFormatting sqref="F203">
    <cfRule type="cellIs" dxfId="82" priority="26" stopIfTrue="1" operator="equal">
      <formula>0</formula>
    </cfRule>
  </conditionalFormatting>
  <conditionalFormatting sqref="F201:F202">
    <cfRule type="cellIs" dxfId="81" priority="25" stopIfTrue="1" operator="equal">
      <formula>0</formula>
    </cfRule>
  </conditionalFormatting>
  <conditionalFormatting sqref="F204:F208">
    <cfRule type="cellIs" dxfId="80" priority="23" stopIfTrue="1" operator="equal">
      <formula>0</formula>
    </cfRule>
  </conditionalFormatting>
  <conditionalFormatting sqref="F209">
    <cfRule type="cellIs" dxfId="79" priority="24" stopIfTrue="1" operator="equal">
      <formula>0</formula>
    </cfRule>
  </conditionalFormatting>
  <conditionalFormatting sqref="F210:F211">
    <cfRule type="cellIs" dxfId="78" priority="21" stopIfTrue="1" operator="equal">
      <formula>0</formula>
    </cfRule>
  </conditionalFormatting>
  <conditionalFormatting sqref="F212">
    <cfRule type="cellIs" dxfId="77" priority="22" stopIfTrue="1" operator="equal">
      <formula>0</formula>
    </cfRule>
  </conditionalFormatting>
  <conditionalFormatting sqref="F215">
    <cfRule type="cellIs" dxfId="76" priority="20" stopIfTrue="1" operator="equal">
      <formula>0</formula>
    </cfRule>
  </conditionalFormatting>
  <conditionalFormatting sqref="F213:F214">
    <cfRule type="cellIs" dxfId="75" priority="19" stopIfTrue="1" operator="equal">
      <formula>0</formula>
    </cfRule>
  </conditionalFormatting>
  <conditionalFormatting sqref="F218">
    <cfRule type="cellIs" dxfId="74" priority="18" stopIfTrue="1" operator="equal">
      <formula>0</formula>
    </cfRule>
  </conditionalFormatting>
  <conditionalFormatting sqref="F216:F217">
    <cfRule type="cellIs" dxfId="73" priority="17" stopIfTrue="1" operator="equal">
      <formula>0</formula>
    </cfRule>
  </conditionalFormatting>
  <conditionalFormatting sqref="F221">
    <cfRule type="cellIs" dxfId="72" priority="16" stopIfTrue="1" operator="equal">
      <formula>0</formula>
    </cfRule>
  </conditionalFormatting>
  <conditionalFormatting sqref="F219:F220">
    <cfRule type="cellIs" dxfId="71" priority="15" stopIfTrue="1" operator="equal">
      <formula>0</formula>
    </cfRule>
  </conditionalFormatting>
  <conditionalFormatting sqref="F228:F235">
    <cfRule type="cellIs" dxfId="70" priority="14" stopIfTrue="1" operator="equal">
      <formula>0</formula>
    </cfRule>
  </conditionalFormatting>
  <conditionalFormatting sqref="E30">
    <cfRule type="cellIs" dxfId="69" priority="13" stopIfTrue="1" operator="equal">
      <formula>0</formula>
    </cfRule>
  </conditionalFormatting>
  <conditionalFormatting sqref="E36">
    <cfRule type="cellIs" dxfId="68" priority="12" stopIfTrue="1" operator="equal">
      <formula>0</formula>
    </cfRule>
  </conditionalFormatting>
  <conditionalFormatting sqref="E42">
    <cfRule type="cellIs" dxfId="67" priority="11" stopIfTrue="1" operator="equal">
      <formula>0</formula>
    </cfRule>
  </conditionalFormatting>
  <conditionalFormatting sqref="E49">
    <cfRule type="cellIs" dxfId="66" priority="10" stopIfTrue="1" operator="equal">
      <formula>0</formula>
    </cfRule>
  </conditionalFormatting>
  <conditionalFormatting sqref="F61:F62">
    <cfRule type="cellIs" dxfId="65" priority="9" stopIfTrue="1" operator="equal">
      <formula>0</formula>
    </cfRule>
  </conditionalFormatting>
  <conditionalFormatting sqref="E61">
    <cfRule type="cellIs" dxfId="64" priority="8" stopIfTrue="1" operator="equal">
      <formula>0</formula>
    </cfRule>
  </conditionalFormatting>
  <conditionalFormatting sqref="F67">
    <cfRule type="cellIs" dxfId="63" priority="7" stopIfTrue="1" operator="equal">
      <formula>0</formula>
    </cfRule>
  </conditionalFormatting>
  <conditionalFormatting sqref="F78">
    <cfRule type="cellIs" dxfId="62" priority="5" stopIfTrue="1" operator="equal">
      <formula>0</formula>
    </cfRule>
  </conditionalFormatting>
  <conditionalFormatting sqref="F166">
    <cfRule type="cellIs" dxfId="61" priority="4" stopIfTrue="1" operator="equal">
      <formula>0</formula>
    </cfRule>
  </conditionalFormatting>
  <conditionalFormatting sqref="F141">
    <cfRule type="cellIs" dxfId="60" priority="3" stopIfTrue="1" operator="equal">
      <formula>0</formula>
    </cfRule>
  </conditionalFormatting>
  <conditionalFormatting sqref="F148">
    <cfRule type="cellIs" dxfId="59" priority="2" stopIfTrue="1" operator="equal">
      <formula>0</formula>
    </cfRule>
  </conditionalFormatting>
  <conditionalFormatting sqref="F158">
    <cfRule type="cellIs" dxfId="58"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19"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41"/>
  <sheetViews>
    <sheetView view="pageBreakPreview" topLeftCell="A28" zoomScaleNormal="100" zoomScaleSheetLayoutView="100" workbookViewId="0">
      <selection activeCell="E31" sqref="E31"/>
    </sheetView>
  </sheetViews>
  <sheetFormatPr defaultRowHeight="15.75" x14ac:dyDescent="0.25"/>
  <cols>
    <col min="1" max="1" width="7.85546875" style="55" bestFit="1" customWidth="1"/>
    <col min="2" max="2" width="53.42578125" style="54" customWidth="1"/>
    <col min="3" max="3" width="9.42578125" style="52" customWidth="1"/>
    <col min="4" max="4" width="5.5703125" style="53" customWidth="1"/>
    <col min="5" max="5" width="12.28515625" style="52" customWidth="1"/>
    <col min="6" max="6" width="16.28515625" style="52" customWidth="1"/>
    <col min="7" max="7" width="9.140625" style="154"/>
    <col min="8" max="256" width="9.140625" style="36"/>
    <col min="257" max="257" width="7.85546875" style="36" bestFit="1" customWidth="1"/>
    <col min="258" max="258" width="53.42578125" style="36" customWidth="1"/>
    <col min="259" max="259" width="9.42578125" style="36" customWidth="1"/>
    <col min="260" max="260" width="5.5703125" style="36" customWidth="1"/>
    <col min="261" max="261" width="12.28515625" style="36" customWidth="1"/>
    <col min="262" max="262" width="16.28515625" style="36" customWidth="1"/>
    <col min="263" max="512" width="9.140625" style="36"/>
    <col min="513" max="513" width="7.85546875" style="36" bestFit="1" customWidth="1"/>
    <col min="514" max="514" width="53.42578125" style="36" customWidth="1"/>
    <col min="515" max="515" width="9.42578125" style="36" customWidth="1"/>
    <col min="516" max="516" width="5.5703125" style="36" customWidth="1"/>
    <col min="517" max="517" width="12.28515625" style="36" customWidth="1"/>
    <col min="518" max="518" width="16.28515625" style="36" customWidth="1"/>
    <col min="519" max="768" width="9.140625" style="36"/>
    <col min="769" max="769" width="7.85546875" style="36" bestFit="1" customWidth="1"/>
    <col min="770" max="770" width="53.42578125" style="36" customWidth="1"/>
    <col min="771" max="771" width="9.42578125" style="36" customWidth="1"/>
    <col min="772" max="772" width="5.5703125" style="36" customWidth="1"/>
    <col min="773" max="773" width="12.28515625" style="36" customWidth="1"/>
    <col min="774" max="774" width="16.28515625" style="36" customWidth="1"/>
    <col min="775" max="1024" width="9.140625" style="36"/>
    <col min="1025" max="1025" width="7.85546875" style="36" bestFit="1" customWidth="1"/>
    <col min="1026" max="1026" width="53.42578125" style="36" customWidth="1"/>
    <col min="1027" max="1027" width="9.42578125" style="36" customWidth="1"/>
    <col min="1028" max="1028" width="5.5703125" style="36" customWidth="1"/>
    <col min="1029" max="1029" width="12.28515625" style="36" customWidth="1"/>
    <col min="1030" max="1030" width="16.28515625" style="36" customWidth="1"/>
    <col min="1031" max="1280" width="9.140625" style="36"/>
    <col min="1281" max="1281" width="7.85546875" style="36" bestFit="1" customWidth="1"/>
    <col min="1282" max="1282" width="53.42578125" style="36" customWidth="1"/>
    <col min="1283" max="1283" width="9.42578125" style="36" customWidth="1"/>
    <col min="1284" max="1284" width="5.5703125" style="36" customWidth="1"/>
    <col min="1285" max="1285" width="12.28515625" style="36" customWidth="1"/>
    <col min="1286" max="1286" width="16.28515625" style="36" customWidth="1"/>
    <col min="1287" max="1536" width="9.140625" style="36"/>
    <col min="1537" max="1537" width="7.85546875" style="36" bestFit="1" customWidth="1"/>
    <col min="1538" max="1538" width="53.42578125" style="36" customWidth="1"/>
    <col min="1539" max="1539" width="9.42578125" style="36" customWidth="1"/>
    <col min="1540" max="1540" width="5.5703125" style="36" customWidth="1"/>
    <col min="1541" max="1541" width="12.28515625" style="36" customWidth="1"/>
    <col min="1542" max="1542" width="16.28515625" style="36" customWidth="1"/>
    <col min="1543" max="1792" width="9.140625" style="36"/>
    <col min="1793" max="1793" width="7.85546875" style="36" bestFit="1" customWidth="1"/>
    <col min="1794" max="1794" width="53.42578125" style="36" customWidth="1"/>
    <col min="1795" max="1795" width="9.42578125" style="36" customWidth="1"/>
    <col min="1796" max="1796" width="5.5703125" style="36" customWidth="1"/>
    <col min="1797" max="1797" width="12.28515625" style="36" customWidth="1"/>
    <col min="1798" max="1798" width="16.28515625" style="36" customWidth="1"/>
    <col min="1799" max="2048" width="9.140625" style="36"/>
    <col min="2049" max="2049" width="7.85546875" style="36" bestFit="1" customWidth="1"/>
    <col min="2050" max="2050" width="53.42578125" style="36" customWidth="1"/>
    <col min="2051" max="2051" width="9.42578125" style="36" customWidth="1"/>
    <col min="2052" max="2052" width="5.5703125" style="36" customWidth="1"/>
    <col min="2053" max="2053" width="12.28515625" style="36" customWidth="1"/>
    <col min="2054" max="2054" width="16.28515625" style="36" customWidth="1"/>
    <col min="2055" max="2304" width="9.140625" style="36"/>
    <col min="2305" max="2305" width="7.85546875" style="36" bestFit="1" customWidth="1"/>
    <col min="2306" max="2306" width="53.42578125" style="36" customWidth="1"/>
    <col min="2307" max="2307" width="9.42578125" style="36" customWidth="1"/>
    <col min="2308" max="2308" width="5.5703125" style="36" customWidth="1"/>
    <col min="2309" max="2309" width="12.28515625" style="36" customWidth="1"/>
    <col min="2310" max="2310" width="16.28515625" style="36" customWidth="1"/>
    <col min="2311" max="2560" width="9.140625" style="36"/>
    <col min="2561" max="2561" width="7.85546875" style="36" bestFit="1" customWidth="1"/>
    <col min="2562" max="2562" width="53.42578125" style="36" customWidth="1"/>
    <col min="2563" max="2563" width="9.42578125" style="36" customWidth="1"/>
    <col min="2564" max="2564" width="5.5703125" style="36" customWidth="1"/>
    <col min="2565" max="2565" width="12.28515625" style="36" customWidth="1"/>
    <col min="2566" max="2566" width="16.28515625" style="36" customWidth="1"/>
    <col min="2567" max="2816" width="9.140625" style="36"/>
    <col min="2817" max="2817" width="7.85546875" style="36" bestFit="1" customWidth="1"/>
    <col min="2818" max="2818" width="53.42578125" style="36" customWidth="1"/>
    <col min="2819" max="2819" width="9.42578125" style="36" customWidth="1"/>
    <col min="2820" max="2820" width="5.5703125" style="36" customWidth="1"/>
    <col min="2821" max="2821" width="12.28515625" style="36" customWidth="1"/>
    <col min="2822" max="2822" width="16.28515625" style="36" customWidth="1"/>
    <col min="2823" max="3072" width="9.140625" style="36"/>
    <col min="3073" max="3073" width="7.85546875" style="36" bestFit="1" customWidth="1"/>
    <col min="3074" max="3074" width="53.42578125" style="36" customWidth="1"/>
    <col min="3075" max="3075" width="9.42578125" style="36" customWidth="1"/>
    <col min="3076" max="3076" width="5.5703125" style="36" customWidth="1"/>
    <col min="3077" max="3077" width="12.28515625" style="36" customWidth="1"/>
    <col min="3078" max="3078" width="16.28515625" style="36" customWidth="1"/>
    <col min="3079" max="3328" width="9.140625" style="36"/>
    <col min="3329" max="3329" width="7.85546875" style="36" bestFit="1" customWidth="1"/>
    <col min="3330" max="3330" width="53.42578125" style="36" customWidth="1"/>
    <col min="3331" max="3331" width="9.42578125" style="36" customWidth="1"/>
    <col min="3332" max="3332" width="5.5703125" style="36" customWidth="1"/>
    <col min="3333" max="3333" width="12.28515625" style="36" customWidth="1"/>
    <col min="3334" max="3334" width="16.28515625" style="36" customWidth="1"/>
    <col min="3335" max="3584" width="9.140625" style="36"/>
    <col min="3585" max="3585" width="7.85546875" style="36" bestFit="1" customWidth="1"/>
    <col min="3586" max="3586" width="53.42578125" style="36" customWidth="1"/>
    <col min="3587" max="3587" width="9.42578125" style="36" customWidth="1"/>
    <col min="3588" max="3588" width="5.5703125" style="36" customWidth="1"/>
    <col min="3589" max="3589" width="12.28515625" style="36" customWidth="1"/>
    <col min="3590" max="3590" width="16.28515625" style="36" customWidth="1"/>
    <col min="3591" max="3840" width="9.140625" style="36"/>
    <col min="3841" max="3841" width="7.85546875" style="36" bestFit="1" customWidth="1"/>
    <col min="3842" max="3842" width="53.42578125" style="36" customWidth="1"/>
    <col min="3843" max="3843" width="9.42578125" style="36" customWidth="1"/>
    <col min="3844" max="3844" width="5.5703125" style="36" customWidth="1"/>
    <col min="3845" max="3845" width="12.28515625" style="36" customWidth="1"/>
    <col min="3846" max="3846" width="16.28515625" style="36" customWidth="1"/>
    <col min="3847" max="4096" width="9.140625" style="36"/>
    <col min="4097" max="4097" width="7.85546875" style="36" bestFit="1" customWidth="1"/>
    <col min="4098" max="4098" width="53.42578125" style="36" customWidth="1"/>
    <col min="4099" max="4099" width="9.42578125" style="36" customWidth="1"/>
    <col min="4100" max="4100" width="5.5703125" style="36" customWidth="1"/>
    <col min="4101" max="4101" width="12.28515625" style="36" customWidth="1"/>
    <col min="4102" max="4102" width="16.28515625" style="36" customWidth="1"/>
    <col min="4103" max="4352" width="9.140625" style="36"/>
    <col min="4353" max="4353" width="7.85546875" style="36" bestFit="1" customWidth="1"/>
    <col min="4354" max="4354" width="53.42578125" style="36" customWidth="1"/>
    <col min="4355" max="4355" width="9.42578125" style="36" customWidth="1"/>
    <col min="4356" max="4356" width="5.5703125" style="36" customWidth="1"/>
    <col min="4357" max="4357" width="12.28515625" style="36" customWidth="1"/>
    <col min="4358" max="4358" width="16.28515625" style="36" customWidth="1"/>
    <col min="4359" max="4608" width="9.140625" style="36"/>
    <col min="4609" max="4609" width="7.85546875" style="36" bestFit="1" customWidth="1"/>
    <col min="4610" max="4610" width="53.42578125" style="36" customWidth="1"/>
    <col min="4611" max="4611" width="9.42578125" style="36" customWidth="1"/>
    <col min="4612" max="4612" width="5.5703125" style="36" customWidth="1"/>
    <col min="4613" max="4613" width="12.28515625" style="36" customWidth="1"/>
    <col min="4614" max="4614" width="16.28515625" style="36" customWidth="1"/>
    <col min="4615" max="4864" width="9.140625" style="36"/>
    <col min="4865" max="4865" width="7.85546875" style="36" bestFit="1" customWidth="1"/>
    <col min="4866" max="4866" width="53.42578125" style="36" customWidth="1"/>
    <col min="4867" max="4867" width="9.42578125" style="36" customWidth="1"/>
    <col min="4868" max="4868" width="5.5703125" style="36" customWidth="1"/>
    <col min="4869" max="4869" width="12.28515625" style="36" customWidth="1"/>
    <col min="4870" max="4870" width="16.28515625" style="36" customWidth="1"/>
    <col min="4871" max="5120" width="9.140625" style="36"/>
    <col min="5121" max="5121" width="7.85546875" style="36" bestFit="1" customWidth="1"/>
    <col min="5122" max="5122" width="53.42578125" style="36" customWidth="1"/>
    <col min="5123" max="5123" width="9.42578125" style="36" customWidth="1"/>
    <col min="5124" max="5124" width="5.5703125" style="36" customWidth="1"/>
    <col min="5125" max="5125" width="12.28515625" style="36" customWidth="1"/>
    <col min="5126" max="5126" width="16.28515625" style="36" customWidth="1"/>
    <col min="5127" max="5376" width="9.140625" style="36"/>
    <col min="5377" max="5377" width="7.85546875" style="36" bestFit="1" customWidth="1"/>
    <col min="5378" max="5378" width="53.42578125" style="36" customWidth="1"/>
    <col min="5379" max="5379" width="9.42578125" style="36" customWidth="1"/>
    <col min="5380" max="5380" width="5.5703125" style="36" customWidth="1"/>
    <col min="5381" max="5381" width="12.28515625" style="36" customWidth="1"/>
    <col min="5382" max="5382" width="16.28515625" style="36" customWidth="1"/>
    <col min="5383" max="5632" width="9.140625" style="36"/>
    <col min="5633" max="5633" width="7.85546875" style="36" bestFit="1" customWidth="1"/>
    <col min="5634" max="5634" width="53.42578125" style="36" customWidth="1"/>
    <col min="5635" max="5635" width="9.42578125" style="36" customWidth="1"/>
    <col min="5636" max="5636" width="5.5703125" style="36" customWidth="1"/>
    <col min="5637" max="5637" width="12.28515625" style="36" customWidth="1"/>
    <col min="5638" max="5638" width="16.28515625" style="36" customWidth="1"/>
    <col min="5639" max="5888" width="9.140625" style="36"/>
    <col min="5889" max="5889" width="7.85546875" style="36" bestFit="1" customWidth="1"/>
    <col min="5890" max="5890" width="53.42578125" style="36" customWidth="1"/>
    <col min="5891" max="5891" width="9.42578125" style="36" customWidth="1"/>
    <col min="5892" max="5892" width="5.5703125" style="36" customWidth="1"/>
    <col min="5893" max="5893" width="12.28515625" style="36" customWidth="1"/>
    <col min="5894" max="5894" width="16.28515625" style="36" customWidth="1"/>
    <col min="5895" max="6144" width="9.140625" style="36"/>
    <col min="6145" max="6145" width="7.85546875" style="36" bestFit="1" customWidth="1"/>
    <col min="6146" max="6146" width="53.42578125" style="36" customWidth="1"/>
    <col min="6147" max="6147" width="9.42578125" style="36" customWidth="1"/>
    <col min="6148" max="6148" width="5.5703125" style="36" customWidth="1"/>
    <col min="6149" max="6149" width="12.28515625" style="36" customWidth="1"/>
    <col min="6150" max="6150" width="16.28515625" style="36" customWidth="1"/>
    <col min="6151" max="6400" width="9.140625" style="36"/>
    <col min="6401" max="6401" width="7.85546875" style="36" bestFit="1" customWidth="1"/>
    <col min="6402" max="6402" width="53.42578125" style="36" customWidth="1"/>
    <col min="6403" max="6403" width="9.42578125" style="36" customWidth="1"/>
    <col min="6404" max="6404" width="5.5703125" style="36" customWidth="1"/>
    <col min="6405" max="6405" width="12.28515625" style="36" customWidth="1"/>
    <col min="6406" max="6406" width="16.28515625" style="36" customWidth="1"/>
    <col min="6407" max="6656" width="9.140625" style="36"/>
    <col min="6657" max="6657" width="7.85546875" style="36" bestFit="1" customWidth="1"/>
    <col min="6658" max="6658" width="53.42578125" style="36" customWidth="1"/>
    <col min="6659" max="6659" width="9.42578125" style="36" customWidth="1"/>
    <col min="6660" max="6660" width="5.5703125" style="36" customWidth="1"/>
    <col min="6661" max="6661" width="12.28515625" style="36" customWidth="1"/>
    <col min="6662" max="6662" width="16.28515625" style="36" customWidth="1"/>
    <col min="6663" max="6912" width="9.140625" style="36"/>
    <col min="6913" max="6913" width="7.85546875" style="36" bestFit="1" customWidth="1"/>
    <col min="6914" max="6914" width="53.42578125" style="36" customWidth="1"/>
    <col min="6915" max="6915" width="9.42578125" style="36" customWidth="1"/>
    <col min="6916" max="6916" width="5.5703125" style="36" customWidth="1"/>
    <col min="6917" max="6917" width="12.28515625" style="36" customWidth="1"/>
    <col min="6918" max="6918" width="16.28515625" style="36" customWidth="1"/>
    <col min="6919" max="7168" width="9.140625" style="36"/>
    <col min="7169" max="7169" width="7.85546875" style="36" bestFit="1" customWidth="1"/>
    <col min="7170" max="7170" width="53.42578125" style="36" customWidth="1"/>
    <col min="7171" max="7171" width="9.42578125" style="36" customWidth="1"/>
    <col min="7172" max="7172" width="5.5703125" style="36" customWidth="1"/>
    <col min="7173" max="7173" width="12.28515625" style="36" customWidth="1"/>
    <col min="7174" max="7174" width="16.28515625" style="36" customWidth="1"/>
    <col min="7175" max="7424" width="9.140625" style="36"/>
    <col min="7425" max="7425" width="7.85546875" style="36" bestFit="1" customWidth="1"/>
    <col min="7426" max="7426" width="53.42578125" style="36" customWidth="1"/>
    <col min="7427" max="7427" width="9.42578125" style="36" customWidth="1"/>
    <col min="7428" max="7428" width="5.5703125" style="36" customWidth="1"/>
    <col min="7429" max="7429" width="12.28515625" style="36" customWidth="1"/>
    <col min="7430" max="7430" width="16.28515625" style="36" customWidth="1"/>
    <col min="7431" max="7680" width="9.140625" style="36"/>
    <col min="7681" max="7681" width="7.85546875" style="36" bestFit="1" customWidth="1"/>
    <col min="7682" max="7682" width="53.42578125" style="36" customWidth="1"/>
    <col min="7683" max="7683" width="9.42578125" style="36" customWidth="1"/>
    <col min="7684" max="7684" width="5.5703125" style="36" customWidth="1"/>
    <col min="7685" max="7685" width="12.28515625" style="36" customWidth="1"/>
    <col min="7686" max="7686" width="16.28515625" style="36" customWidth="1"/>
    <col min="7687" max="7936" width="9.140625" style="36"/>
    <col min="7937" max="7937" width="7.85546875" style="36" bestFit="1" customWidth="1"/>
    <col min="7938" max="7938" width="53.42578125" style="36" customWidth="1"/>
    <col min="7939" max="7939" width="9.42578125" style="36" customWidth="1"/>
    <col min="7940" max="7940" width="5.5703125" style="36" customWidth="1"/>
    <col min="7941" max="7941" width="12.28515625" style="36" customWidth="1"/>
    <col min="7942" max="7942" width="16.28515625" style="36" customWidth="1"/>
    <col min="7943" max="8192" width="9.140625" style="36"/>
    <col min="8193" max="8193" width="7.85546875" style="36" bestFit="1" customWidth="1"/>
    <col min="8194" max="8194" width="53.42578125" style="36" customWidth="1"/>
    <col min="8195" max="8195" width="9.42578125" style="36" customWidth="1"/>
    <col min="8196" max="8196" width="5.5703125" style="36" customWidth="1"/>
    <col min="8197" max="8197" width="12.28515625" style="36" customWidth="1"/>
    <col min="8198" max="8198" width="16.28515625" style="36" customWidth="1"/>
    <col min="8199" max="8448" width="9.140625" style="36"/>
    <col min="8449" max="8449" width="7.85546875" style="36" bestFit="1" customWidth="1"/>
    <col min="8450" max="8450" width="53.42578125" style="36" customWidth="1"/>
    <col min="8451" max="8451" width="9.42578125" style="36" customWidth="1"/>
    <col min="8452" max="8452" width="5.5703125" style="36" customWidth="1"/>
    <col min="8453" max="8453" width="12.28515625" style="36" customWidth="1"/>
    <col min="8454" max="8454" width="16.28515625" style="36" customWidth="1"/>
    <col min="8455" max="8704" width="9.140625" style="36"/>
    <col min="8705" max="8705" width="7.85546875" style="36" bestFit="1" customWidth="1"/>
    <col min="8706" max="8706" width="53.42578125" style="36" customWidth="1"/>
    <col min="8707" max="8707" width="9.42578125" style="36" customWidth="1"/>
    <col min="8708" max="8708" width="5.5703125" style="36" customWidth="1"/>
    <col min="8709" max="8709" width="12.28515625" style="36" customWidth="1"/>
    <col min="8710" max="8710" width="16.28515625" style="36" customWidth="1"/>
    <col min="8711" max="8960" width="9.140625" style="36"/>
    <col min="8961" max="8961" width="7.85546875" style="36" bestFit="1" customWidth="1"/>
    <col min="8962" max="8962" width="53.42578125" style="36" customWidth="1"/>
    <col min="8963" max="8963" width="9.42578125" style="36" customWidth="1"/>
    <col min="8964" max="8964" width="5.5703125" style="36" customWidth="1"/>
    <col min="8965" max="8965" width="12.28515625" style="36" customWidth="1"/>
    <col min="8966" max="8966" width="16.28515625" style="36" customWidth="1"/>
    <col min="8967" max="9216" width="9.140625" style="36"/>
    <col min="9217" max="9217" width="7.85546875" style="36" bestFit="1" customWidth="1"/>
    <col min="9218" max="9218" width="53.42578125" style="36" customWidth="1"/>
    <col min="9219" max="9219" width="9.42578125" style="36" customWidth="1"/>
    <col min="9220" max="9220" width="5.5703125" style="36" customWidth="1"/>
    <col min="9221" max="9221" width="12.28515625" style="36" customWidth="1"/>
    <col min="9222" max="9222" width="16.28515625" style="36" customWidth="1"/>
    <col min="9223" max="9472" width="9.140625" style="36"/>
    <col min="9473" max="9473" width="7.85546875" style="36" bestFit="1" customWidth="1"/>
    <col min="9474" max="9474" width="53.42578125" style="36" customWidth="1"/>
    <col min="9475" max="9475" width="9.42578125" style="36" customWidth="1"/>
    <col min="9476" max="9476" width="5.5703125" style="36" customWidth="1"/>
    <col min="9477" max="9477" width="12.28515625" style="36" customWidth="1"/>
    <col min="9478" max="9478" width="16.28515625" style="36" customWidth="1"/>
    <col min="9479" max="9728" width="9.140625" style="36"/>
    <col min="9729" max="9729" width="7.85546875" style="36" bestFit="1" customWidth="1"/>
    <col min="9730" max="9730" width="53.42578125" style="36" customWidth="1"/>
    <col min="9731" max="9731" width="9.42578125" style="36" customWidth="1"/>
    <col min="9732" max="9732" width="5.5703125" style="36" customWidth="1"/>
    <col min="9733" max="9733" width="12.28515625" style="36" customWidth="1"/>
    <col min="9734" max="9734" width="16.28515625" style="36" customWidth="1"/>
    <col min="9735" max="9984" width="9.140625" style="36"/>
    <col min="9985" max="9985" width="7.85546875" style="36" bestFit="1" customWidth="1"/>
    <col min="9986" max="9986" width="53.42578125" style="36" customWidth="1"/>
    <col min="9987" max="9987" width="9.42578125" style="36" customWidth="1"/>
    <col min="9988" max="9988" width="5.5703125" style="36" customWidth="1"/>
    <col min="9989" max="9989" width="12.28515625" style="36" customWidth="1"/>
    <col min="9990" max="9990" width="16.28515625" style="36" customWidth="1"/>
    <col min="9991" max="10240" width="9.140625" style="36"/>
    <col min="10241" max="10241" width="7.85546875" style="36" bestFit="1" customWidth="1"/>
    <col min="10242" max="10242" width="53.42578125" style="36" customWidth="1"/>
    <col min="10243" max="10243" width="9.42578125" style="36" customWidth="1"/>
    <col min="10244" max="10244" width="5.5703125" style="36" customWidth="1"/>
    <col min="10245" max="10245" width="12.28515625" style="36" customWidth="1"/>
    <col min="10246" max="10246" width="16.28515625" style="36" customWidth="1"/>
    <col min="10247" max="10496" width="9.140625" style="36"/>
    <col min="10497" max="10497" width="7.85546875" style="36" bestFit="1" customWidth="1"/>
    <col min="10498" max="10498" width="53.42578125" style="36" customWidth="1"/>
    <col min="10499" max="10499" width="9.42578125" style="36" customWidth="1"/>
    <col min="10500" max="10500" width="5.5703125" style="36" customWidth="1"/>
    <col min="10501" max="10501" width="12.28515625" style="36" customWidth="1"/>
    <col min="10502" max="10502" width="16.28515625" style="36" customWidth="1"/>
    <col min="10503" max="10752" width="9.140625" style="36"/>
    <col min="10753" max="10753" width="7.85546875" style="36" bestFit="1" customWidth="1"/>
    <col min="10754" max="10754" width="53.42578125" style="36" customWidth="1"/>
    <col min="10755" max="10755" width="9.42578125" style="36" customWidth="1"/>
    <col min="10756" max="10756" width="5.5703125" style="36" customWidth="1"/>
    <col min="10757" max="10757" width="12.28515625" style="36" customWidth="1"/>
    <col min="10758" max="10758" width="16.28515625" style="36" customWidth="1"/>
    <col min="10759" max="11008" width="9.140625" style="36"/>
    <col min="11009" max="11009" width="7.85546875" style="36" bestFit="1" customWidth="1"/>
    <col min="11010" max="11010" width="53.42578125" style="36" customWidth="1"/>
    <col min="11011" max="11011" width="9.42578125" style="36" customWidth="1"/>
    <col min="11012" max="11012" width="5.5703125" style="36" customWidth="1"/>
    <col min="11013" max="11013" width="12.28515625" style="36" customWidth="1"/>
    <col min="11014" max="11014" width="16.28515625" style="36" customWidth="1"/>
    <col min="11015" max="11264" width="9.140625" style="36"/>
    <col min="11265" max="11265" width="7.85546875" style="36" bestFit="1" customWidth="1"/>
    <col min="11266" max="11266" width="53.42578125" style="36" customWidth="1"/>
    <col min="11267" max="11267" width="9.42578125" style="36" customWidth="1"/>
    <col min="11268" max="11268" width="5.5703125" style="36" customWidth="1"/>
    <col min="11269" max="11269" width="12.28515625" style="36" customWidth="1"/>
    <col min="11270" max="11270" width="16.28515625" style="36" customWidth="1"/>
    <col min="11271" max="11520" width="9.140625" style="36"/>
    <col min="11521" max="11521" width="7.85546875" style="36" bestFit="1" customWidth="1"/>
    <col min="11522" max="11522" width="53.42578125" style="36" customWidth="1"/>
    <col min="11523" max="11523" width="9.42578125" style="36" customWidth="1"/>
    <col min="11524" max="11524" width="5.5703125" style="36" customWidth="1"/>
    <col min="11525" max="11525" width="12.28515625" style="36" customWidth="1"/>
    <col min="11526" max="11526" width="16.28515625" style="36" customWidth="1"/>
    <col min="11527" max="11776" width="9.140625" style="36"/>
    <col min="11777" max="11777" width="7.85546875" style="36" bestFit="1" customWidth="1"/>
    <col min="11778" max="11778" width="53.42578125" style="36" customWidth="1"/>
    <col min="11779" max="11779" width="9.42578125" style="36" customWidth="1"/>
    <col min="11780" max="11780" width="5.5703125" style="36" customWidth="1"/>
    <col min="11781" max="11781" width="12.28515625" style="36" customWidth="1"/>
    <col min="11782" max="11782" width="16.28515625" style="36" customWidth="1"/>
    <col min="11783" max="12032" width="9.140625" style="36"/>
    <col min="12033" max="12033" width="7.85546875" style="36" bestFit="1" customWidth="1"/>
    <col min="12034" max="12034" width="53.42578125" style="36" customWidth="1"/>
    <col min="12035" max="12035" width="9.42578125" style="36" customWidth="1"/>
    <col min="12036" max="12036" width="5.5703125" style="36" customWidth="1"/>
    <col min="12037" max="12037" width="12.28515625" style="36" customWidth="1"/>
    <col min="12038" max="12038" width="16.28515625" style="36" customWidth="1"/>
    <col min="12039" max="12288" width="9.140625" style="36"/>
    <col min="12289" max="12289" width="7.85546875" style="36" bestFit="1" customWidth="1"/>
    <col min="12290" max="12290" width="53.42578125" style="36" customWidth="1"/>
    <col min="12291" max="12291" width="9.42578125" style="36" customWidth="1"/>
    <col min="12292" max="12292" width="5.5703125" style="36" customWidth="1"/>
    <col min="12293" max="12293" width="12.28515625" style="36" customWidth="1"/>
    <col min="12294" max="12294" width="16.28515625" style="36" customWidth="1"/>
    <col min="12295" max="12544" width="9.140625" style="36"/>
    <col min="12545" max="12545" width="7.85546875" style="36" bestFit="1" customWidth="1"/>
    <col min="12546" max="12546" width="53.42578125" style="36" customWidth="1"/>
    <col min="12547" max="12547" width="9.42578125" style="36" customWidth="1"/>
    <col min="12548" max="12548" width="5.5703125" style="36" customWidth="1"/>
    <col min="12549" max="12549" width="12.28515625" style="36" customWidth="1"/>
    <col min="12550" max="12550" width="16.28515625" style="36" customWidth="1"/>
    <col min="12551" max="12800" width="9.140625" style="36"/>
    <col min="12801" max="12801" width="7.85546875" style="36" bestFit="1" customWidth="1"/>
    <col min="12802" max="12802" width="53.42578125" style="36" customWidth="1"/>
    <col min="12803" max="12803" width="9.42578125" style="36" customWidth="1"/>
    <col min="12804" max="12804" width="5.5703125" style="36" customWidth="1"/>
    <col min="12805" max="12805" width="12.28515625" style="36" customWidth="1"/>
    <col min="12806" max="12806" width="16.28515625" style="36" customWidth="1"/>
    <col min="12807" max="13056" width="9.140625" style="36"/>
    <col min="13057" max="13057" width="7.85546875" style="36" bestFit="1" customWidth="1"/>
    <col min="13058" max="13058" width="53.42578125" style="36" customWidth="1"/>
    <col min="13059" max="13059" width="9.42578125" style="36" customWidth="1"/>
    <col min="13060" max="13060" width="5.5703125" style="36" customWidth="1"/>
    <col min="13061" max="13061" width="12.28515625" style="36" customWidth="1"/>
    <col min="13062" max="13062" width="16.28515625" style="36" customWidth="1"/>
    <col min="13063" max="13312" width="9.140625" style="36"/>
    <col min="13313" max="13313" width="7.85546875" style="36" bestFit="1" customWidth="1"/>
    <col min="13314" max="13314" width="53.42578125" style="36" customWidth="1"/>
    <col min="13315" max="13315" width="9.42578125" style="36" customWidth="1"/>
    <col min="13316" max="13316" width="5.5703125" style="36" customWidth="1"/>
    <col min="13317" max="13317" width="12.28515625" style="36" customWidth="1"/>
    <col min="13318" max="13318" width="16.28515625" style="36" customWidth="1"/>
    <col min="13319" max="13568" width="9.140625" style="36"/>
    <col min="13569" max="13569" width="7.85546875" style="36" bestFit="1" customWidth="1"/>
    <col min="13570" max="13570" width="53.42578125" style="36" customWidth="1"/>
    <col min="13571" max="13571" width="9.42578125" style="36" customWidth="1"/>
    <col min="13572" max="13572" width="5.5703125" style="36" customWidth="1"/>
    <col min="13573" max="13573" width="12.28515625" style="36" customWidth="1"/>
    <col min="13574" max="13574" width="16.28515625" style="36" customWidth="1"/>
    <col min="13575" max="13824" width="9.140625" style="36"/>
    <col min="13825" max="13825" width="7.85546875" style="36" bestFit="1" customWidth="1"/>
    <col min="13826" max="13826" width="53.42578125" style="36" customWidth="1"/>
    <col min="13827" max="13827" width="9.42578125" style="36" customWidth="1"/>
    <col min="13828" max="13828" width="5.5703125" style="36" customWidth="1"/>
    <col min="13829" max="13829" width="12.28515625" style="36" customWidth="1"/>
    <col min="13830" max="13830" width="16.28515625" style="36" customWidth="1"/>
    <col min="13831" max="14080" width="9.140625" style="36"/>
    <col min="14081" max="14081" width="7.85546875" style="36" bestFit="1" customWidth="1"/>
    <col min="14082" max="14082" width="53.42578125" style="36" customWidth="1"/>
    <col min="14083" max="14083" width="9.42578125" style="36" customWidth="1"/>
    <col min="14084" max="14084" width="5.5703125" style="36" customWidth="1"/>
    <col min="14085" max="14085" width="12.28515625" style="36" customWidth="1"/>
    <col min="14086" max="14086" width="16.28515625" style="36" customWidth="1"/>
    <col min="14087" max="14336" width="9.140625" style="36"/>
    <col min="14337" max="14337" width="7.85546875" style="36" bestFit="1" customWidth="1"/>
    <col min="14338" max="14338" width="53.42578125" style="36" customWidth="1"/>
    <col min="14339" max="14339" width="9.42578125" style="36" customWidth="1"/>
    <col min="14340" max="14340" width="5.5703125" style="36" customWidth="1"/>
    <col min="14341" max="14341" width="12.28515625" style="36" customWidth="1"/>
    <col min="14342" max="14342" width="16.28515625" style="36" customWidth="1"/>
    <col min="14343" max="14592" width="9.140625" style="36"/>
    <col min="14593" max="14593" width="7.85546875" style="36" bestFit="1" customWidth="1"/>
    <col min="14594" max="14594" width="53.42578125" style="36" customWidth="1"/>
    <col min="14595" max="14595" width="9.42578125" style="36" customWidth="1"/>
    <col min="14596" max="14596" width="5.5703125" style="36" customWidth="1"/>
    <col min="14597" max="14597" width="12.28515625" style="36" customWidth="1"/>
    <col min="14598" max="14598" width="16.28515625" style="36" customWidth="1"/>
    <col min="14599" max="14848" width="9.140625" style="36"/>
    <col min="14849" max="14849" width="7.85546875" style="36" bestFit="1" customWidth="1"/>
    <col min="14850" max="14850" width="53.42578125" style="36" customWidth="1"/>
    <col min="14851" max="14851" width="9.42578125" style="36" customWidth="1"/>
    <col min="14852" max="14852" width="5.5703125" style="36" customWidth="1"/>
    <col min="14853" max="14853" width="12.28515625" style="36" customWidth="1"/>
    <col min="14854" max="14854" width="16.28515625" style="36" customWidth="1"/>
    <col min="14855" max="15104" width="9.140625" style="36"/>
    <col min="15105" max="15105" width="7.85546875" style="36" bestFit="1" customWidth="1"/>
    <col min="15106" max="15106" width="53.42578125" style="36" customWidth="1"/>
    <col min="15107" max="15107" width="9.42578125" style="36" customWidth="1"/>
    <col min="15108" max="15108" width="5.5703125" style="36" customWidth="1"/>
    <col min="15109" max="15109" width="12.28515625" style="36" customWidth="1"/>
    <col min="15110" max="15110" width="16.28515625" style="36" customWidth="1"/>
    <col min="15111" max="15360" width="9.140625" style="36"/>
    <col min="15361" max="15361" width="7.85546875" style="36" bestFit="1" customWidth="1"/>
    <col min="15362" max="15362" width="53.42578125" style="36" customWidth="1"/>
    <col min="15363" max="15363" width="9.42578125" style="36" customWidth="1"/>
    <col min="15364" max="15364" width="5.5703125" style="36" customWidth="1"/>
    <col min="15365" max="15365" width="12.28515625" style="36" customWidth="1"/>
    <col min="15366" max="15366" width="16.28515625" style="36" customWidth="1"/>
    <col min="15367" max="15616" width="9.140625" style="36"/>
    <col min="15617" max="15617" width="7.85546875" style="36" bestFit="1" customWidth="1"/>
    <col min="15618" max="15618" width="53.42578125" style="36" customWidth="1"/>
    <col min="15619" max="15619" width="9.42578125" style="36" customWidth="1"/>
    <col min="15620" max="15620" width="5.5703125" style="36" customWidth="1"/>
    <col min="15621" max="15621" width="12.28515625" style="36" customWidth="1"/>
    <col min="15622" max="15622" width="16.28515625" style="36" customWidth="1"/>
    <col min="15623" max="15872" width="9.140625" style="36"/>
    <col min="15873" max="15873" width="7.85546875" style="36" bestFit="1" customWidth="1"/>
    <col min="15874" max="15874" width="53.42578125" style="36" customWidth="1"/>
    <col min="15875" max="15875" width="9.42578125" style="36" customWidth="1"/>
    <col min="15876" max="15876" width="5.5703125" style="36" customWidth="1"/>
    <col min="15877" max="15877" width="12.28515625" style="36" customWidth="1"/>
    <col min="15878" max="15878" width="16.28515625" style="36" customWidth="1"/>
    <col min="15879" max="16128" width="9.140625" style="36"/>
    <col min="16129" max="16129" width="7.85546875" style="36" bestFit="1" customWidth="1"/>
    <col min="16130" max="16130" width="53.42578125" style="36" customWidth="1"/>
    <col min="16131" max="16131" width="9.42578125" style="36" customWidth="1"/>
    <col min="16132" max="16132" width="5.5703125" style="36" customWidth="1"/>
    <col min="16133" max="16133" width="12.28515625" style="36" customWidth="1"/>
    <col min="16134" max="16134" width="16.28515625" style="36" customWidth="1"/>
    <col min="16135" max="16384" width="9.140625" style="36"/>
  </cols>
  <sheetData>
    <row r="1" spans="1:6" ht="13.5" customHeight="1" x14ac:dyDescent="0.25">
      <c r="A1" s="51" t="s">
        <v>33</v>
      </c>
      <c r="B1" s="51" t="s">
        <v>32</v>
      </c>
      <c r="C1" s="51" t="s">
        <v>31</v>
      </c>
      <c r="D1" s="51" t="s">
        <v>30</v>
      </c>
      <c r="E1" s="51" t="s">
        <v>29</v>
      </c>
      <c r="F1" s="50" t="s">
        <v>28</v>
      </c>
    </row>
    <row r="2" spans="1:6" ht="13.5" customHeight="1" x14ac:dyDescent="0.25">
      <c r="A2" s="18"/>
      <c r="B2" s="39"/>
      <c r="C2" s="38"/>
      <c r="D2" s="38"/>
      <c r="E2" s="38"/>
      <c r="F2" s="38"/>
    </row>
    <row r="3" spans="1:6" ht="18" customHeight="1" x14ac:dyDescent="0.25">
      <c r="A3" s="48" t="s">
        <v>115</v>
      </c>
      <c r="B3" s="47" t="s">
        <v>113</v>
      </c>
      <c r="C3" s="1"/>
      <c r="D3" s="1"/>
      <c r="E3" s="1"/>
      <c r="F3" s="1"/>
    </row>
    <row r="4" spans="1:6" ht="13.5" customHeight="1" x14ac:dyDescent="0.25">
      <c r="A4" s="18"/>
      <c r="B4" s="39"/>
      <c r="C4" s="38"/>
      <c r="D4" s="38"/>
      <c r="E4" s="38"/>
      <c r="F4" s="38"/>
    </row>
    <row r="5" spans="1:6" ht="27.75" customHeight="1" x14ac:dyDescent="0.25">
      <c r="A5" s="432" t="s">
        <v>114</v>
      </c>
      <c r="B5" s="432"/>
      <c r="C5" s="432"/>
      <c r="D5" s="432"/>
      <c r="E5" s="432"/>
      <c r="F5" s="432"/>
    </row>
    <row r="6" spans="1:6" ht="27.75" customHeight="1" x14ac:dyDescent="0.25">
      <c r="A6" s="432"/>
      <c r="B6" s="432"/>
      <c r="C6" s="432"/>
      <c r="D6" s="432"/>
      <c r="E6" s="432"/>
      <c r="F6" s="432"/>
    </row>
    <row r="7" spans="1:6" ht="27.75" customHeight="1" x14ac:dyDescent="0.25">
      <c r="A7" s="432"/>
      <c r="B7" s="432"/>
      <c r="C7" s="432"/>
      <c r="D7" s="432"/>
      <c r="E7" s="432"/>
      <c r="F7" s="432"/>
    </row>
    <row r="8" spans="1:6" ht="27.75" customHeight="1" x14ac:dyDescent="0.25">
      <c r="A8" s="432"/>
      <c r="B8" s="432"/>
      <c r="C8" s="432"/>
      <c r="D8" s="432"/>
      <c r="E8" s="432"/>
      <c r="F8" s="432"/>
    </row>
    <row r="9" spans="1:6" ht="27.75" customHeight="1" x14ac:dyDescent="0.25">
      <c r="A9" s="432"/>
      <c r="B9" s="432"/>
      <c r="C9" s="432"/>
      <c r="D9" s="432"/>
      <c r="E9" s="432"/>
      <c r="F9" s="432"/>
    </row>
    <row r="10" spans="1:6" ht="27.75" customHeight="1" x14ac:dyDescent="0.25">
      <c r="A10" s="432"/>
      <c r="B10" s="432"/>
      <c r="C10" s="432"/>
      <c r="D10" s="432"/>
      <c r="E10" s="432"/>
      <c r="F10" s="432"/>
    </row>
    <row r="11" spans="1:6" ht="27.75" customHeight="1" x14ac:dyDescent="0.25">
      <c r="A11" s="432"/>
      <c r="B11" s="432"/>
      <c r="C11" s="432"/>
      <c r="D11" s="432"/>
      <c r="E11" s="432"/>
      <c r="F11" s="432"/>
    </row>
    <row r="12" spans="1:6" ht="27.75" customHeight="1" x14ac:dyDescent="0.25">
      <c r="A12" s="432"/>
      <c r="B12" s="432"/>
      <c r="C12" s="432"/>
      <c r="D12" s="432"/>
      <c r="E12" s="432"/>
      <c r="F12" s="432"/>
    </row>
    <row r="13" spans="1:6" ht="27.75" customHeight="1" x14ac:dyDescent="0.25">
      <c r="A13" s="432"/>
      <c r="B13" s="432"/>
      <c r="C13" s="432"/>
      <c r="D13" s="432"/>
      <c r="E13" s="432"/>
      <c r="F13" s="432"/>
    </row>
    <row r="14" spans="1:6" ht="27.75" customHeight="1" x14ac:dyDescent="0.25">
      <c r="A14" s="432"/>
      <c r="B14" s="432"/>
      <c r="C14" s="432"/>
      <c r="D14" s="432"/>
      <c r="E14" s="432"/>
      <c r="F14" s="432"/>
    </row>
    <row r="15" spans="1:6" ht="27.75" customHeight="1" x14ac:dyDescent="0.25">
      <c r="A15" s="432"/>
      <c r="B15" s="432"/>
      <c r="C15" s="432"/>
      <c r="D15" s="432"/>
      <c r="E15" s="432"/>
      <c r="F15" s="432"/>
    </row>
    <row r="16" spans="1:6" ht="27.75" customHeight="1" x14ac:dyDescent="0.25">
      <c r="A16" s="432"/>
      <c r="B16" s="432"/>
      <c r="C16" s="432"/>
      <c r="D16" s="432"/>
      <c r="E16" s="432"/>
      <c r="F16" s="432"/>
    </row>
    <row r="17" spans="1:7" ht="27.75" customHeight="1" x14ac:dyDescent="0.25">
      <c r="A17" s="432"/>
      <c r="B17" s="432"/>
      <c r="C17" s="432"/>
      <c r="D17" s="432"/>
      <c r="E17" s="432"/>
      <c r="F17" s="432"/>
    </row>
    <row r="18" spans="1:7" ht="27.75" customHeight="1" x14ac:dyDescent="0.25">
      <c r="A18" s="432"/>
      <c r="B18" s="432"/>
      <c r="C18" s="432"/>
      <c r="D18" s="432"/>
      <c r="E18" s="432"/>
      <c r="F18" s="432"/>
    </row>
    <row r="19" spans="1:7" ht="27.75" customHeight="1" x14ac:dyDescent="0.25">
      <c r="A19" s="432"/>
      <c r="B19" s="432"/>
      <c r="C19" s="432"/>
      <c r="D19" s="432"/>
      <c r="E19" s="432"/>
      <c r="F19" s="432"/>
    </row>
    <row r="20" spans="1:7" ht="27.75" customHeight="1" x14ac:dyDescent="0.25">
      <c r="A20" s="432"/>
      <c r="B20" s="432"/>
      <c r="C20" s="432"/>
      <c r="D20" s="432"/>
      <c r="E20" s="432"/>
      <c r="F20" s="432"/>
    </row>
    <row r="21" spans="1:7" ht="27.75" customHeight="1" x14ac:dyDescent="0.25">
      <c r="A21" s="432"/>
      <c r="B21" s="432"/>
      <c r="C21" s="432"/>
      <c r="D21" s="432"/>
      <c r="E21" s="432"/>
      <c r="F21" s="432"/>
    </row>
    <row r="22" spans="1:7" ht="27.75" customHeight="1" x14ac:dyDescent="0.25">
      <c r="A22" s="432"/>
      <c r="B22" s="432"/>
      <c r="C22" s="432"/>
      <c r="D22" s="432"/>
      <c r="E22" s="432"/>
      <c r="F22" s="432"/>
    </row>
    <row r="23" spans="1:7" ht="42" customHeight="1" x14ac:dyDescent="0.25">
      <c r="A23" s="432"/>
      <c r="B23" s="432"/>
      <c r="C23" s="432"/>
      <c r="D23" s="432"/>
      <c r="E23" s="432"/>
      <c r="F23" s="432"/>
    </row>
    <row r="24" spans="1:7" ht="42" customHeight="1" x14ac:dyDescent="0.25">
      <c r="A24" s="432"/>
      <c r="B24" s="432"/>
      <c r="C24" s="432"/>
      <c r="D24" s="432"/>
      <c r="E24" s="432"/>
      <c r="F24" s="432"/>
    </row>
    <row r="25" spans="1:7" ht="6.75" customHeight="1" x14ac:dyDescent="0.25">
      <c r="A25" s="46"/>
      <c r="B25" s="39"/>
      <c r="C25" s="38"/>
      <c r="D25" s="38"/>
      <c r="E25" s="136"/>
      <c r="F25" s="38"/>
    </row>
    <row r="26" spans="1:7" ht="72" x14ac:dyDescent="0.25">
      <c r="A26" s="18"/>
      <c r="B26" s="114" t="s">
        <v>235</v>
      </c>
      <c r="C26" s="38"/>
      <c r="D26" s="38"/>
      <c r="E26" s="200"/>
      <c r="F26" s="38"/>
    </row>
    <row r="27" spans="1:7" ht="13.5" customHeight="1" x14ac:dyDescent="0.25">
      <c r="A27" s="18"/>
      <c r="B27" s="39"/>
      <c r="C27" s="38"/>
      <c r="D27" s="38"/>
      <c r="E27" s="200"/>
      <c r="F27" s="38"/>
    </row>
    <row r="28" spans="1:7" ht="153" x14ac:dyDescent="0.25">
      <c r="A28" s="18"/>
      <c r="B28" s="295" t="s">
        <v>397</v>
      </c>
      <c r="C28" s="38"/>
      <c r="D28" s="38"/>
      <c r="E28" s="200"/>
      <c r="F28" s="38"/>
    </row>
    <row r="29" spans="1:7" ht="13.5" customHeight="1" x14ac:dyDescent="0.25">
      <c r="A29" s="18"/>
      <c r="B29" s="39"/>
      <c r="C29" s="38"/>
      <c r="D29" s="38"/>
      <c r="E29" s="200"/>
      <c r="F29" s="38"/>
    </row>
    <row r="30" spans="1:7" s="117" customFormat="1" ht="141" thickBot="1" x14ac:dyDescent="0.3">
      <c r="A30" s="27" t="s">
        <v>27</v>
      </c>
      <c r="B30" s="58" t="s">
        <v>365</v>
      </c>
      <c r="C30" s="115"/>
      <c r="D30" s="116"/>
      <c r="E30" s="217"/>
      <c r="F30" s="24"/>
      <c r="G30" s="154"/>
    </row>
    <row r="31" spans="1:7" s="117" customFormat="1" ht="21" customHeight="1" thickBot="1" x14ac:dyDescent="0.3">
      <c r="A31" s="118"/>
      <c r="B31" s="289" t="s">
        <v>369</v>
      </c>
      <c r="C31" s="29">
        <v>100</v>
      </c>
      <c r="D31" s="21" t="s">
        <v>15</v>
      </c>
      <c r="E31" s="41">
        <v>0</v>
      </c>
      <c r="F31" s="20">
        <f>C31*E31</f>
        <v>0</v>
      </c>
      <c r="G31" s="154"/>
    </row>
    <row r="32" spans="1:7" s="117" customFormat="1" ht="21" customHeight="1" thickBot="1" x14ac:dyDescent="0.3">
      <c r="A32" s="243"/>
      <c r="B32" s="289" t="s">
        <v>368</v>
      </c>
      <c r="C32" s="190">
        <v>195</v>
      </c>
      <c r="D32" s="191" t="s">
        <v>15</v>
      </c>
      <c r="E32" s="239">
        <v>0</v>
      </c>
      <c r="F32" s="20">
        <f>C32*E32</f>
        <v>0</v>
      </c>
      <c r="G32" s="154"/>
    </row>
    <row r="33" spans="1:7" s="117" customFormat="1" ht="13.5" customHeight="1" x14ac:dyDescent="0.25">
      <c r="A33" s="119"/>
      <c r="B33" s="120"/>
      <c r="C33" s="121"/>
      <c r="D33" s="121"/>
      <c r="E33" s="218"/>
      <c r="F33" s="38"/>
      <c r="G33" s="154"/>
    </row>
    <row r="34" spans="1:7" s="117" customFormat="1" ht="153" x14ac:dyDescent="0.25">
      <c r="A34" s="119"/>
      <c r="B34" s="295" t="s">
        <v>398</v>
      </c>
      <c r="C34" s="121"/>
      <c r="D34" s="121"/>
      <c r="E34" s="218"/>
      <c r="F34" s="38"/>
      <c r="G34" s="154"/>
    </row>
    <row r="35" spans="1:7" s="117" customFormat="1" ht="13.5" customHeight="1" x14ac:dyDescent="0.25">
      <c r="A35" s="119"/>
      <c r="B35" s="120"/>
      <c r="C35" s="121"/>
      <c r="D35" s="121"/>
      <c r="E35" s="218"/>
      <c r="F35" s="38"/>
      <c r="G35" s="154"/>
    </row>
    <row r="36" spans="1:7" s="117" customFormat="1" ht="141" thickBot="1" x14ac:dyDescent="0.3">
      <c r="A36" s="119"/>
      <c r="B36" s="58" t="s">
        <v>364</v>
      </c>
      <c r="C36" s="121"/>
      <c r="D36" s="121"/>
      <c r="E36" s="218"/>
      <c r="F36" s="38"/>
      <c r="G36" s="154"/>
    </row>
    <row r="37" spans="1:7" s="117" customFormat="1" ht="13.5" customHeight="1" thickBot="1" x14ac:dyDescent="0.3">
      <c r="A37" s="119"/>
      <c r="B37" s="289" t="s">
        <v>370</v>
      </c>
      <c r="C37" s="29">
        <v>165</v>
      </c>
      <c r="D37" s="121"/>
      <c r="E37" s="41">
        <v>0</v>
      </c>
      <c r="F37" s="20">
        <f t="shared" ref="F37:F39" si="0">C37*E37</f>
        <v>0</v>
      </c>
      <c r="G37" s="154"/>
    </row>
    <row r="38" spans="1:7" s="117" customFormat="1" ht="13.5" customHeight="1" thickBot="1" x14ac:dyDescent="0.3">
      <c r="A38" s="119"/>
      <c r="B38" s="289" t="s">
        <v>367</v>
      </c>
      <c r="C38" s="29">
        <v>210</v>
      </c>
      <c r="D38" s="121"/>
      <c r="E38" s="41">
        <v>0</v>
      </c>
      <c r="F38" s="20">
        <f t="shared" si="0"/>
        <v>0</v>
      </c>
      <c r="G38" s="154"/>
    </row>
    <row r="39" spans="1:7" s="117" customFormat="1" ht="13.5" customHeight="1" thickBot="1" x14ac:dyDescent="0.3">
      <c r="A39" s="119"/>
      <c r="B39" s="289" t="s">
        <v>366</v>
      </c>
      <c r="C39" s="29">
        <v>83</v>
      </c>
      <c r="D39" s="121"/>
      <c r="E39" s="41">
        <v>0</v>
      </c>
      <c r="F39" s="20">
        <f t="shared" si="0"/>
        <v>0</v>
      </c>
      <c r="G39" s="154"/>
    </row>
    <row r="40" spans="1:7" ht="13.5" customHeight="1" thickBot="1" x14ac:dyDescent="0.3">
      <c r="A40" s="18"/>
      <c r="B40" s="39"/>
      <c r="C40" s="38"/>
      <c r="D40" s="38"/>
      <c r="E40" s="200"/>
      <c r="F40" s="38"/>
    </row>
    <row r="41" spans="1:7" ht="21" customHeight="1" thickBot="1" x14ac:dyDescent="0.3">
      <c r="A41" s="17" t="s">
        <v>115</v>
      </c>
      <c r="B41" s="47" t="s">
        <v>113</v>
      </c>
      <c r="C41" s="430" t="s">
        <v>12</v>
      </c>
      <c r="D41" s="422"/>
      <c r="E41" s="204"/>
      <c r="F41" s="15">
        <f>SUM(F25:F40)</f>
        <v>0</v>
      </c>
    </row>
  </sheetData>
  <mergeCells count="2">
    <mergeCell ref="A5:F24"/>
    <mergeCell ref="C41:D41"/>
  </mergeCells>
  <conditionalFormatting sqref="F1:F27 F30:F65527">
    <cfRule type="cellIs" dxfId="57" priority="9" stopIfTrue="1" operator="equal">
      <formula>0</formula>
    </cfRule>
  </conditionalFormatting>
  <conditionalFormatting sqref="F28:F29">
    <cfRule type="cellIs" dxfId="56" priority="2"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24" max="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33"/>
  <sheetViews>
    <sheetView view="pageBreakPreview" topLeftCell="A13" zoomScaleNormal="100" zoomScaleSheetLayoutView="100" workbookViewId="0">
      <selection activeCell="E28" sqref="E28"/>
    </sheetView>
  </sheetViews>
  <sheetFormatPr defaultRowHeight="15.75" x14ac:dyDescent="0.25"/>
  <cols>
    <col min="1" max="1" width="7.85546875" style="55" bestFit="1" customWidth="1"/>
    <col min="2" max="2" width="48.85546875" style="54" customWidth="1"/>
    <col min="3" max="3" width="9.42578125" style="52" customWidth="1"/>
    <col min="4" max="4" width="5.5703125" style="53" customWidth="1"/>
    <col min="5" max="5" width="12.28515625" style="52" customWidth="1"/>
    <col min="6" max="6" width="16.28515625" style="52" customWidth="1"/>
    <col min="7" max="7" width="9.140625" style="154"/>
    <col min="8" max="256" width="9.140625" style="36"/>
    <col min="257" max="257" width="7.85546875" style="36" bestFit="1" customWidth="1"/>
    <col min="258" max="258" width="48.85546875" style="36" customWidth="1"/>
    <col min="259" max="259" width="9.42578125" style="36" customWidth="1"/>
    <col min="260" max="260" width="5.5703125" style="36" customWidth="1"/>
    <col min="261" max="261" width="12.28515625" style="36" customWidth="1"/>
    <col min="262" max="262" width="16.28515625" style="36" customWidth="1"/>
    <col min="263" max="512" width="9.140625" style="36"/>
    <col min="513" max="513" width="7.85546875" style="36" bestFit="1" customWidth="1"/>
    <col min="514" max="514" width="48.85546875" style="36" customWidth="1"/>
    <col min="515" max="515" width="9.42578125" style="36" customWidth="1"/>
    <col min="516" max="516" width="5.5703125" style="36" customWidth="1"/>
    <col min="517" max="517" width="12.28515625" style="36" customWidth="1"/>
    <col min="518" max="518" width="16.28515625" style="36" customWidth="1"/>
    <col min="519" max="768" width="9.140625" style="36"/>
    <col min="769" max="769" width="7.85546875" style="36" bestFit="1" customWidth="1"/>
    <col min="770" max="770" width="48.85546875" style="36" customWidth="1"/>
    <col min="771" max="771" width="9.42578125" style="36" customWidth="1"/>
    <col min="772" max="772" width="5.5703125" style="36" customWidth="1"/>
    <col min="773" max="773" width="12.28515625" style="36" customWidth="1"/>
    <col min="774" max="774" width="16.28515625" style="36" customWidth="1"/>
    <col min="775" max="1024" width="9.140625" style="36"/>
    <col min="1025" max="1025" width="7.85546875" style="36" bestFit="1" customWidth="1"/>
    <col min="1026" max="1026" width="48.85546875" style="36" customWidth="1"/>
    <col min="1027" max="1027" width="9.42578125" style="36" customWidth="1"/>
    <col min="1028" max="1028" width="5.5703125" style="36" customWidth="1"/>
    <col min="1029" max="1029" width="12.28515625" style="36" customWidth="1"/>
    <col min="1030" max="1030" width="16.28515625" style="36" customWidth="1"/>
    <col min="1031" max="1280" width="9.140625" style="36"/>
    <col min="1281" max="1281" width="7.85546875" style="36" bestFit="1" customWidth="1"/>
    <col min="1282" max="1282" width="48.85546875" style="36" customWidth="1"/>
    <col min="1283" max="1283" width="9.42578125" style="36" customWidth="1"/>
    <col min="1284" max="1284" width="5.5703125" style="36" customWidth="1"/>
    <col min="1285" max="1285" width="12.28515625" style="36" customWidth="1"/>
    <col min="1286" max="1286" width="16.28515625" style="36" customWidth="1"/>
    <col min="1287" max="1536" width="9.140625" style="36"/>
    <col min="1537" max="1537" width="7.85546875" style="36" bestFit="1" customWidth="1"/>
    <col min="1538" max="1538" width="48.85546875" style="36" customWidth="1"/>
    <col min="1539" max="1539" width="9.42578125" style="36" customWidth="1"/>
    <col min="1540" max="1540" width="5.5703125" style="36" customWidth="1"/>
    <col min="1541" max="1541" width="12.28515625" style="36" customWidth="1"/>
    <col min="1542" max="1542" width="16.28515625" style="36" customWidth="1"/>
    <col min="1543" max="1792" width="9.140625" style="36"/>
    <col min="1793" max="1793" width="7.85546875" style="36" bestFit="1" customWidth="1"/>
    <col min="1794" max="1794" width="48.85546875" style="36" customWidth="1"/>
    <col min="1795" max="1795" width="9.42578125" style="36" customWidth="1"/>
    <col min="1796" max="1796" width="5.5703125" style="36" customWidth="1"/>
    <col min="1797" max="1797" width="12.28515625" style="36" customWidth="1"/>
    <col min="1798" max="1798" width="16.28515625" style="36" customWidth="1"/>
    <col min="1799" max="2048" width="9.140625" style="36"/>
    <col min="2049" max="2049" width="7.85546875" style="36" bestFit="1" customWidth="1"/>
    <col min="2050" max="2050" width="48.85546875" style="36" customWidth="1"/>
    <col min="2051" max="2051" width="9.42578125" style="36" customWidth="1"/>
    <col min="2052" max="2052" width="5.5703125" style="36" customWidth="1"/>
    <col min="2053" max="2053" width="12.28515625" style="36" customWidth="1"/>
    <col min="2054" max="2054" width="16.28515625" style="36" customWidth="1"/>
    <col min="2055" max="2304" width="9.140625" style="36"/>
    <col min="2305" max="2305" width="7.85546875" style="36" bestFit="1" customWidth="1"/>
    <col min="2306" max="2306" width="48.85546875" style="36" customWidth="1"/>
    <col min="2307" max="2307" width="9.42578125" style="36" customWidth="1"/>
    <col min="2308" max="2308" width="5.5703125" style="36" customWidth="1"/>
    <col min="2309" max="2309" width="12.28515625" style="36" customWidth="1"/>
    <col min="2310" max="2310" width="16.28515625" style="36" customWidth="1"/>
    <col min="2311" max="2560" width="9.140625" style="36"/>
    <col min="2561" max="2561" width="7.85546875" style="36" bestFit="1" customWidth="1"/>
    <col min="2562" max="2562" width="48.85546875" style="36" customWidth="1"/>
    <col min="2563" max="2563" width="9.42578125" style="36" customWidth="1"/>
    <col min="2564" max="2564" width="5.5703125" style="36" customWidth="1"/>
    <col min="2565" max="2565" width="12.28515625" style="36" customWidth="1"/>
    <col min="2566" max="2566" width="16.28515625" style="36" customWidth="1"/>
    <col min="2567" max="2816" width="9.140625" style="36"/>
    <col min="2817" max="2817" width="7.85546875" style="36" bestFit="1" customWidth="1"/>
    <col min="2818" max="2818" width="48.85546875" style="36" customWidth="1"/>
    <col min="2819" max="2819" width="9.42578125" style="36" customWidth="1"/>
    <col min="2820" max="2820" width="5.5703125" style="36" customWidth="1"/>
    <col min="2821" max="2821" width="12.28515625" style="36" customWidth="1"/>
    <col min="2822" max="2822" width="16.28515625" style="36" customWidth="1"/>
    <col min="2823" max="3072" width="9.140625" style="36"/>
    <col min="3073" max="3073" width="7.85546875" style="36" bestFit="1" customWidth="1"/>
    <col min="3074" max="3074" width="48.85546875" style="36" customWidth="1"/>
    <col min="3075" max="3075" width="9.42578125" style="36" customWidth="1"/>
    <col min="3076" max="3076" width="5.5703125" style="36" customWidth="1"/>
    <col min="3077" max="3077" width="12.28515625" style="36" customWidth="1"/>
    <col min="3078" max="3078" width="16.28515625" style="36" customWidth="1"/>
    <col min="3079" max="3328" width="9.140625" style="36"/>
    <col min="3329" max="3329" width="7.85546875" style="36" bestFit="1" customWidth="1"/>
    <col min="3330" max="3330" width="48.85546875" style="36" customWidth="1"/>
    <col min="3331" max="3331" width="9.42578125" style="36" customWidth="1"/>
    <col min="3332" max="3332" width="5.5703125" style="36" customWidth="1"/>
    <col min="3333" max="3333" width="12.28515625" style="36" customWidth="1"/>
    <col min="3334" max="3334" width="16.28515625" style="36" customWidth="1"/>
    <col min="3335" max="3584" width="9.140625" style="36"/>
    <col min="3585" max="3585" width="7.85546875" style="36" bestFit="1" customWidth="1"/>
    <col min="3586" max="3586" width="48.85546875" style="36" customWidth="1"/>
    <col min="3587" max="3587" width="9.42578125" style="36" customWidth="1"/>
    <col min="3588" max="3588" width="5.5703125" style="36" customWidth="1"/>
    <col min="3589" max="3589" width="12.28515625" style="36" customWidth="1"/>
    <col min="3590" max="3590" width="16.28515625" style="36" customWidth="1"/>
    <col min="3591" max="3840" width="9.140625" style="36"/>
    <col min="3841" max="3841" width="7.85546875" style="36" bestFit="1" customWidth="1"/>
    <col min="3842" max="3842" width="48.85546875" style="36" customWidth="1"/>
    <col min="3843" max="3843" width="9.42578125" style="36" customWidth="1"/>
    <col min="3844" max="3844" width="5.5703125" style="36" customWidth="1"/>
    <col min="3845" max="3845" width="12.28515625" style="36" customWidth="1"/>
    <col min="3846" max="3846" width="16.28515625" style="36" customWidth="1"/>
    <col min="3847" max="4096" width="9.140625" style="36"/>
    <col min="4097" max="4097" width="7.85546875" style="36" bestFit="1" customWidth="1"/>
    <col min="4098" max="4098" width="48.85546875" style="36" customWidth="1"/>
    <col min="4099" max="4099" width="9.42578125" style="36" customWidth="1"/>
    <col min="4100" max="4100" width="5.5703125" style="36" customWidth="1"/>
    <col min="4101" max="4101" width="12.28515625" style="36" customWidth="1"/>
    <col min="4102" max="4102" width="16.28515625" style="36" customWidth="1"/>
    <col min="4103" max="4352" width="9.140625" style="36"/>
    <col min="4353" max="4353" width="7.85546875" style="36" bestFit="1" customWidth="1"/>
    <col min="4354" max="4354" width="48.85546875" style="36" customWidth="1"/>
    <col min="4355" max="4355" width="9.42578125" style="36" customWidth="1"/>
    <col min="4356" max="4356" width="5.5703125" style="36" customWidth="1"/>
    <col min="4357" max="4357" width="12.28515625" style="36" customWidth="1"/>
    <col min="4358" max="4358" width="16.28515625" style="36" customWidth="1"/>
    <col min="4359" max="4608" width="9.140625" style="36"/>
    <col min="4609" max="4609" width="7.85546875" style="36" bestFit="1" customWidth="1"/>
    <col min="4610" max="4610" width="48.85546875" style="36" customWidth="1"/>
    <col min="4611" max="4611" width="9.42578125" style="36" customWidth="1"/>
    <col min="4612" max="4612" width="5.5703125" style="36" customWidth="1"/>
    <col min="4613" max="4613" width="12.28515625" style="36" customWidth="1"/>
    <col min="4614" max="4614" width="16.28515625" style="36" customWidth="1"/>
    <col min="4615" max="4864" width="9.140625" style="36"/>
    <col min="4865" max="4865" width="7.85546875" style="36" bestFit="1" customWidth="1"/>
    <col min="4866" max="4866" width="48.85546875" style="36" customWidth="1"/>
    <col min="4867" max="4867" width="9.42578125" style="36" customWidth="1"/>
    <col min="4868" max="4868" width="5.5703125" style="36" customWidth="1"/>
    <col min="4869" max="4869" width="12.28515625" style="36" customWidth="1"/>
    <col min="4870" max="4870" width="16.28515625" style="36" customWidth="1"/>
    <col min="4871" max="5120" width="9.140625" style="36"/>
    <col min="5121" max="5121" width="7.85546875" style="36" bestFit="1" customWidth="1"/>
    <col min="5122" max="5122" width="48.85546875" style="36" customWidth="1"/>
    <col min="5123" max="5123" width="9.42578125" style="36" customWidth="1"/>
    <col min="5124" max="5124" width="5.5703125" style="36" customWidth="1"/>
    <col min="5125" max="5125" width="12.28515625" style="36" customWidth="1"/>
    <col min="5126" max="5126" width="16.28515625" style="36" customWidth="1"/>
    <col min="5127" max="5376" width="9.140625" style="36"/>
    <col min="5377" max="5377" width="7.85546875" style="36" bestFit="1" customWidth="1"/>
    <col min="5378" max="5378" width="48.85546875" style="36" customWidth="1"/>
    <col min="5379" max="5379" width="9.42578125" style="36" customWidth="1"/>
    <col min="5380" max="5380" width="5.5703125" style="36" customWidth="1"/>
    <col min="5381" max="5381" width="12.28515625" style="36" customWidth="1"/>
    <col min="5382" max="5382" width="16.28515625" style="36" customWidth="1"/>
    <col min="5383" max="5632" width="9.140625" style="36"/>
    <col min="5633" max="5633" width="7.85546875" style="36" bestFit="1" customWidth="1"/>
    <col min="5634" max="5634" width="48.85546875" style="36" customWidth="1"/>
    <col min="5635" max="5635" width="9.42578125" style="36" customWidth="1"/>
    <col min="5636" max="5636" width="5.5703125" style="36" customWidth="1"/>
    <col min="5637" max="5637" width="12.28515625" style="36" customWidth="1"/>
    <col min="5638" max="5638" width="16.28515625" style="36" customWidth="1"/>
    <col min="5639" max="5888" width="9.140625" style="36"/>
    <col min="5889" max="5889" width="7.85546875" style="36" bestFit="1" customWidth="1"/>
    <col min="5890" max="5890" width="48.85546875" style="36" customWidth="1"/>
    <col min="5891" max="5891" width="9.42578125" style="36" customWidth="1"/>
    <col min="5892" max="5892" width="5.5703125" style="36" customWidth="1"/>
    <col min="5893" max="5893" width="12.28515625" style="36" customWidth="1"/>
    <col min="5894" max="5894" width="16.28515625" style="36" customWidth="1"/>
    <col min="5895" max="6144" width="9.140625" style="36"/>
    <col min="6145" max="6145" width="7.85546875" style="36" bestFit="1" customWidth="1"/>
    <col min="6146" max="6146" width="48.85546875" style="36" customWidth="1"/>
    <col min="6147" max="6147" width="9.42578125" style="36" customWidth="1"/>
    <col min="6148" max="6148" width="5.5703125" style="36" customWidth="1"/>
    <col min="6149" max="6149" width="12.28515625" style="36" customWidth="1"/>
    <col min="6150" max="6150" width="16.28515625" style="36" customWidth="1"/>
    <col min="6151" max="6400" width="9.140625" style="36"/>
    <col min="6401" max="6401" width="7.85546875" style="36" bestFit="1" customWidth="1"/>
    <col min="6402" max="6402" width="48.85546875" style="36" customWidth="1"/>
    <col min="6403" max="6403" width="9.42578125" style="36" customWidth="1"/>
    <col min="6404" max="6404" width="5.5703125" style="36" customWidth="1"/>
    <col min="6405" max="6405" width="12.28515625" style="36" customWidth="1"/>
    <col min="6406" max="6406" width="16.28515625" style="36" customWidth="1"/>
    <col min="6407" max="6656" width="9.140625" style="36"/>
    <col min="6657" max="6657" width="7.85546875" style="36" bestFit="1" customWidth="1"/>
    <col min="6658" max="6658" width="48.85546875" style="36" customWidth="1"/>
    <col min="6659" max="6659" width="9.42578125" style="36" customWidth="1"/>
    <col min="6660" max="6660" width="5.5703125" style="36" customWidth="1"/>
    <col min="6661" max="6661" width="12.28515625" style="36" customWidth="1"/>
    <col min="6662" max="6662" width="16.28515625" style="36" customWidth="1"/>
    <col min="6663" max="6912" width="9.140625" style="36"/>
    <col min="6913" max="6913" width="7.85546875" style="36" bestFit="1" customWidth="1"/>
    <col min="6914" max="6914" width="48.85546875" style="36" customWidth="1"/>
    <col min="6915" max="6915" width="9.42578125" style="36" customWidth="1"/>
    <col min="6916" max="6916" width="5.5703125" style="36" customWidth="1"/>
    <col min="6917" max="6917" width="12.28515625" style="36" customWidth="1"/>
    <col min="6918" max="6918" width="16.28515625" style="36" customWidth="1"/>
    <col min="6919" max="7168" width="9.140625" style="36"/>
    <col min="7169" max="7169" width="7.85546875" style="36" bestFit="1" customWidth="1"/>
    <col min="7170" max="7170" width="48.85546875" style="36" customWidth="1"/>
    <col min="7171" max="7171" width="9.42578125" style="36" customWidth="1"/>
    <col min="7172" max="7172" width="5.5703125" style="36" customWidth="1"/>
    <col min="7173" max="7173" width="12.28515625" style="36" customWidth="1"/>
    <col min="7174" max="7174" width="16.28515625" style="36" customWidth="1"/>
    <col min="7175" max="7424" width="9.140625" style="36"/>
    <col min="7425" max="7425" width="7.85546875" style="36" bestFit="1" customWidth="1"/>
    <col min="7426" max="7426" width="48.85546875" style="36" customWidth="1"/>
    <col min="7427" max="7427" width="9.42578125" style="36" customWidth="1"/>
    <col min="7428" max="7428" width="5.5703125" style="36" customWidth="1"/>
    <col min="7429" max="7429" width="12.28515625" style="36" customWidth="1"/>
    <col min="7430" max="7430" width="16.28515625" style="36" customWidth="1"/>
    <col min="7431" max="7680" width="9.140625" style="36"/>
    <col min="7681" max="7681" width="7.85546875" style="36" bestFit="1" customWidth="1"/>
    <col min="7682" max="7682" width="48.85546875" style="36" customWidth="1"/>
    <col min="7683" max="7683" width="9.42578125" style="36" customWidth="1"/>
    <col min="7684" max="7684" width="5.5703125" style="36" customWidth="1"/>
    <col min="7685" max="7685" width="12.28515625" style="36" customWidth="1"/>
    <col min="7686" max="7686" width="16.28515625" style="36" customWidth="1"/>
    <col min="7687" max="7936" width="9.140625" style="36"/>
    <col min="7937" max="7937" width="7.85546875" style="36" bestFit="1" customWidth="1"/>
    <col min="7938" max="7938" width="48.85546875" style="36" customWidth="1"/>
    <col min="7939" max="7939" width="9.42578125" style="36" customWidth="1"/>
    <col min="7940" max="7940" width="5.5703125" style="36" customWidth="1"/>
    <col min="7941" max="7941" width="12.28515625" style="36" customWidth="1"/>
    <col min="7942" max="7942" width="16.28515625" style="36" customWidth="1"/>
    <col min="7943" max="8192" width="9.140625" style="36"/>
    <col min="8193" max="8193" width="7.85546875" style="36" bestFit="1" customWidth="1"/>
    <col min="8194" max="8194" width="48.85546875" style="36" customWidth="1"/>
    <col min="8195" max="8195" width="9.42578125" style="36" customWidth="1"/>
    <col min="8196" max="8196" width="5.5703125" style="36" customWidth="1"/>
    <col min="8197" max="8197" width="12.28515625" style="36" customWidth="1"/>
    <col min="8198" max="8198" width="16.28515625" style="36" customWidth="1"/>
    <col min="8199" max="8448" width="9.140625" style="36"/>
    <col min="8449" max="8449" width="7.85546875" style="36" bestFit="1" customWidth="1"/>
    <col min="8450" max="8450" width="48.85546875" style="36" customWidth="1"/>
    <col min="8451" max="8451" width="9.42578125" style="36" customWidth="1"/>
    <col min="8452" max="8452" width="5.5703125" style="36" customWidth="1"/>
    <col min="8453" max="8453" width="12.28515625" style="36" customWidth="1"/>
    <col min="8454" max="8454" width="16.28515625" style="36" customWidth="1"/>
    <col min="8455" max="8704" width="9.140625" style="36"/>
    <col min="8705" max="8705" width="7.85546875" style="36" bestFit="1" customWidth="1"/>
    <col min="8706" max="8706" width="48.85546875" style="36" customWidth="1"/>
    <col min="8707" max="8707" width="9.42578125" style="36" customWidth="1"/>
    <col min="8708" max="8708" width="5.5703125" style="36" customWidth="1"/>
    <col min="8709" max="8709" width="12.28515625" style="36" customWidth="1"/>
    <col min="8710" max="8710" width="16.28515625" style="36" customWidth="1"/>
    <col min="8711" max="8960" width="9.140625" style="36"/>
    <col min="8961" max="8961" width="7.85546875" style="36" bestFit="1" customWidth="1"/>
    <col min="8962" max="8962" width="48.85546875" style="36" customWidth="1"/>
    <col min="8963" max="8963" width="9.42578125" style="36" customWidth="1"/>
    <col min="8964" max="8964" width="5.5703125" style="36" customWidth="1"/>
    <col min="8965" max="8965" width="12.28515625" style="36" customWidth="1"/>
    <col min="8966" max="8966" width="16.28515625" style="36" customWidth="1"/>
    <col min="8967" max="9216" width="9.140625" style="36"/>
    <col min="9217" max="9217" width="7.85546875" style="36" bestFit="1" customWidth="1"/>
    <col min="9218" max="9218" width="48.85546875" style="36" customWidth="1"/>
    <col min="9219" max="9219" width="9.42578125" style="36" customWidth="1"/>
    <col min="9220" max="9220" width="5.5703125" style="36" customWidth="1"/>
    <col min="9221" max="9221" width="12.28515625" style="36" customWidth="1"/>
    <col min="9222" max="9222" width="16.28515625" style="36" customWidth="1"/>
    <col min="9223" max="9472" width="9.140625" style="36"/>
    <col min="9473" max="9473" width="7.85546875" style="36" bestFit="1" customWidth="1"/>
    <col min="9474" max="9474" width="48.85546875" style="36" customWidth="1"/>
    <col min="9475" max="9475" width="9.42578125" style="36" customWidth="1"/>
    <col min="9476" max="9476" width="5.5703125" style="36" customWidth="1"/>
    <col min="9477" max="9477" width="12.28515625" style="36" customWidth="1"/>
    <col min="9478" max="9478" width="16.28515625" style="36" customWidth="1"/>
    <col min="9479" max="9728" width="9.140625" style="36"/>
    <col min="9729" max="9729" width="7.85546875" style="36" bestFit="1" customWidth="1"/>
    <col min="9730" max="9730" width="48.85546875" style="36" customWidth="1"/>
    <col min="9731" max="9731" width="9.42578125" style="36" customWidth="1"/>
    <col min="9732" max="9732" width="5.5703125" style="36" customWidth="1"/>
    <col min="9733" max="9733" width="12.28515625" style="36" customWidth="1"/>
    <col min="9734" max="9734" width="16.28515625" style="36" customWidth="1"/>
    <col min="9735" max="9984" width="9.140625" style="36"/>
    <col min="9985" max="9985" width="7.85546875" style="36" bestFit="1" customWidth="1"/>
    <col min="9986" max="9986" width="48.85546875" style="36" customWidth="1"/>
    <col min="9987" max="9987" width="9.42578125" style="36" customWidth="1"/>
    <col min="9988" max="9988" width="5.5703125" style="36" customWidth="1"/>
    <col min="9989" max="9989" width="12.28515625" style="36" customWidth="1"/>
    <col min="9990" max="9990" width="16.28515625" style="36" customWidth="1"/>
    <col min="9991" max="10240" width="9.140625" style="36"/>
    <col min="10241" max="10241" width="7.85546875" style="36" bestFit="1" customWidth="1"/>
    <col min="10242" max="10242" width="48.85546875" style="36" customWidth="1"/>
    <col min="10243" max="10243" width="9.42578125" style="36" customWidth="1"/>
    <col min="10244" max="10244" width="5.5703125" style="36" customWidth="1"/>
    <col min="10245" max="10245" width="12.28515625" style="36" customWidth="1"/>
    <col min="10246" max="10246" width="16.28515625" style="36" customWidth="1"/>
    <col min="10247" max="10496" width="9.140625" style="36"/>
    <col min="10497" max="10497" width="7.85546875" style="36" bestFit="1" customWidth="1"/>
    <col min="10498" max="10498" width="48.85546875" style="36" customWidth="1"/>
    <col min="10499" max="10499" width="9.42578125" style="36" customWidth="1"/>
    <col min="10500" max="10500" width="5.5703125" style="36" customWidth="1"/>
    <col min="10501" max="10501" width="12.28515625" style="36" customWidth="1"/>
    <col min="10502" max="10502" width="16.28515625" style="36" customWidth="1"/>
    <col min="10503" max="10752" width="9.140625" style="36"/>
    <col min="10753" max="10753" width="7.85546875" style="36" bestFit="1" customWidth="1"/>
    <col min="10754" max="10754" width="48.85546875" style="36" customWidth="1"/>
    <col min="10755" max="10755" width="9.42578125" style="36" customWidth="1"/>
    <col min="10756" max="10756" width="5.5703125" style="36" customWidth="1"/>
    <col min="10757" max="10757" width="12.28515625" style="36" customWidth="1"/>
    <col min="10758" max="10758" width="16.28515625" style="36" customWidth="1"/>
    <col min="10759" max="11008" width="9.140625" style="36"/>
    <col min="11009" max="11009" width="7.85546875" style="36" bestFit="1" customWidth="1"/>
    <col min="11010" max="11010" width="48.85546875" style="36" customWidth="1"/>
    <col min="11011" max="11011" width="9.42578125" style="36" customWidth="1"/>
    <col min="11012" max="11012" width="5.5703125" style="36" customWidth="1"/>
    <col min="11013" max="11013" width="12.28515625" style="36" customWidth="1"/>
    <col min="11014" max="11014" width="16.28515625" style="36" customWidth="1"/>
    <col min="11015" max="11264" width="9.140625" style="36"/>
    <col min="11265" max="11265" width="7.85546875" style="36" bestFit="1" customWidth="1"/>
    <col min="11266" max="11266" width="48.85546875" style="36" customWidth="1"/>
    <col min="11267" max="11267" width="9.42578125" style="36" customWidth="1"/>
    <col min="11268" max="11268" width="5.5703125" style="36" customWidth="1"/>
    <col min="11269" max="11269" width="12.28515625" style="36" customWidth="1"/>
    <col min="11270" max="11270" width="16.28515625" style="36" customWidth="1"/>
    <col min="11271" max="11520" width="9.140625" style="36"/>
    <col min="11521" max="11521" width="7.85546875" style="36" bestFit="1" customWidth="1"/>
    <col min="11522" max="11522" width="48.85546875" style="36" customWidth="1"/>
    <col min="11523" max="11523" width="9.42578125" style="36" customWidth="1"/>
    <col min="11524" max="11524" width="5.5703125" style="36" customWidth="1"/>
    <col min="11525" max="11525" width="12.28515625" style="36" customWidth="1"/>
    <col min="11526" max="11526" width="16.28515625" style="36" customWidth="1"/>
    <col min="11527" max="11776" width="9.140625" style="36"/>
    <col min="11777" max="11777" width="7.85546875" style="36" bestFit="1" customWidth="1"/>
    <col min="11778" max="11778" width="48.85546875" style="36" customWidth="1"/>
    <col min="11779" max="11779" width="9.42578125" style="36" customWidth="1"/>
    <col min="11780" max="11780" width="5.5703125" style="36" customWidth="1"/>
    <col min="11781" max="11781" width="12.28515625" style="36" customWidth="1"/>
    <col min="11782" max="11782" width="16.28515625" style="36" customWidth="1"/>
    <col min="11783" max="12032" width="9.140625" style="36"/>
    <col min="12033" max="12033" width="7.85546875" style="36" bestFit="1" customWidth="1"/>
    <col min="12034" max="12034" width="48.85546875" style="36" customWidth="1"/>
    <col min="12035" max="12035" width="9.42578125" style="36" customWidth="1"/>
    <col min="12036" max="12036" width="5.5703125" style="36" customWidth="1"/>
    <col min="12037" max="12037" width="12.28515625" style="36" customWidth="1"/>
    <col min="12038" max="12038" width="16.28515625" style="36" customWidth="1"/>
    <col min="12039" max="12288" width="9.140625" style="36"/>
    <col min="12289" max="12289" width="7.85546875" style="36" bestFit="1" customWidth="1"/>
    <col min="12290" max="12290" width="48.85546875" style="36" customWidth="1"/>
    <col min="12291" max="12291" width="9.42578125" style="36" customWidth="1"/>
    <col min="12292" max="12292" width="5.5703125" style="36" customWidth="1"/>
    <col min="12293" max="12293" width="12.28515625" style="36" customWidth="1"/>
    <col min="12294" max="12294" width="16.28515625" style="36" customWidth="1"/>
    <col min="12295" max="12544" width="9.140625" style="36"/>
    <col min="12545" max="12545" width="7.85546875" style="36" bestFit="1" customWidth="1"/>
    <col min="12546" max="12546" width="48.85546875" style="36" customWidth="1"/>
    <col min="12547" max="12547" width="9.42578125" style="36" customWidth="1"/>
    <col min="12548" max="12548" width="5.5703125" style="36" customWidth="1"/>
    <col min="12549" max="12549" width="12.28515625" style="36" customWidth="1"/>
    <col min="12550" max="12550" width="16.28515625" style="36" customWidth="1"/>
    <col min="12551" max="12800" width="9.140625" style="36"/>
    <col min="12801" max="12801" width="7.85546875" style="36" bestFit="1" customWidth="1"/>
    <col min="12802" max="12802" width="48.85546875" style="36" customWidth="1"/>
    <col min="12803" max="12803" width="9.42578125" style="36" customWidth="1"/>
    <col min="12804" max="12804" width="5.5703125" style="36" customWidth="1"/>
    <col min="12805" max="12805" width="12.28515625" style="36" customWidth="1"/>
    <col min="12806" max="12806" width="16.28515625" style="36" customWidth="1"/>
    <col min="12807" max="13056" width="9.140625" style="36"/>
    <col min="13057" max="13057" width="7.85546875" style="36" bestFit="1" customWidth="1"/>
    <col min="13058" max="13058" width="48.85546875" style="36" customWidth="1"/>
    <col min="13059" max="13059" width="9.42578125" style="36" customWidth="1"/>
    <col min="13060" max="13060" width="5.5703125" style="36" customWidth="1"/>
    <col min="13061" max="13061" width="12.28515625" style="36" customWidth="1"/>
    <col min="13062" max="13062" width="16.28515625" style="36" customWidth="1"/>
    <col min="13063" max="13312" width="9.140625" style="36"/>
    <col min="13313" max="13313" width="7.85546875" style="36" bestFit="1" customWidth="1"/>
    <col min="13314" max="13314" width="48.85546875" style="36" customWidth="1"/>
    <col min="13315" max="13315" width="9.42578125" style="36" customWidth="1"/>
    <col min="13316" max="13316" width="5.5703125" style="36" customWidth="1"/>
    <col min="13317" max="13317" width="12.28515625" style="36" customWidth="1"/>
    <col min="13318" max="13318" width="16.28515625" style="36" customWidth="1"/>
    <col min="13319" max="13568" width="9.140625" style="36"/>
    <col min="13569" max="13569" width="7.85546875" style="36" bestFit="1" customWidth="1"/>
    <col min="13570" max="13570" width="48.85546875" style="36" customWidth="1"/>
    <col min="13571" max="13571" width="9.42578125" style="36" customWidth="1"/>
    <col min="13572" max="13572" width="5.5703125" style="36" customWidth="1"/>
    <col min="13573" max="13573" width="12.28515625" style="36" customWidth="1"/>
    <col min="13574" max="13574" width="16.28515625" style="36" customWidth="1"/>
    <col min="13575" max="13824" width="9.140625" style="36"/>
    <col min="13825" max="13825" width="7.85546875" style="36" bestFit="1" customWidth="1"/>
    <col min="13826" max="13826" width="48.85546875" style="36" customWidth="1"/>
    <col min="13827" max="13827" width="9.42578125" style="36" customWidth="1"/>
    <col min="13828" max="13828" width="5.5703125" style="36" customWidth="1"/>
    <col min="13829" max="13829" width="12.28515625" style="36" customWidth="1"/>
    <col min="13830" max="13830" width="16.28515625" style="36" customWidth="1"/>
    <col min="13831" max="14080" width="9.140625" style="36"/>
    <col min="14081" max="14081" width="7.85546875" style="36" bestFit="1" customWidth="1"/>
    <col min="14082" max="14082" width="48.85546875" style="36" customWidth="1"/>
    <col min="14083" max="14083" width="9.42578125" style="36" customWidth="1"/>
    <col min="14084" max="14084" width="5.5703125" style="36" customWidth="1"/>
    <col min="14085" max="14085" width="12.28515625" style="36" customWidth="1"/>
    <col min="14086" max="14086" width="16.28515625" style="36" customWidth="1"/>
    <col min="14087" max="14336" width="9.140625" style="36"/>
    <col min="14337" max="14337" width="7.85546875" style="36" bestFit="1" customWidth="1"/>
    <col min="14338" max="14338" width="48.85546875" style="36" customWidth="1"/>
    <col min="14339" max="14339" width="9.42578125" style="36" customWidth="1"/>
    <col min="14340" max="14340" width="5.5703125" style="36" customWidth="1"/>
    <col min="14341" max="14341" width="12.28515625" style="36" customWidth="1"/>
    <col min="14342" max="14342" width="16.28515625" style="36" customWidth="1"/>
    <col min="14343" max="14592" width="9.140625" style="36"/>
    <col min="14593" max="14593" width="7.85546875" style="36" bestFit="1" customWidth="1"/>
    <col min="14594" max="14594" width="48.85546875" style="36" customWidth="1"/>
    <col min="14595" max="14595" width="9.42578125" style="36" customWidth="1"/>
    <col min="14596" max="14596" width="5.5703125" style="36" customWidth="1"/>
    <col min="14597" max="14597" width="12.28515625" style="36" customWidth="1"/>
    <col min="14598" max="14598" width="16.28515625" style="36" customWidth="1"/>
    <col min="14599" max="14848" width="9.140625" style="36"/>
    <col min="14849" max="14849" width="7.85546875" style="36" bestFit="1" customWidth="1"/>
    <col min="14850" max="14850" width="48.85546875" style="36" customWidth="1"/>
    <col min="14851" max="14851" width="9.42578125" style="36" customWidth="1"/>
    <col min="14852" max="14852" width="5.5703125" style="36" customWidth="1"/>
    <col min="14853" max="14853" width="12.28515625" style="36" customWidth="1"/>
    <col min="14854" max="14854" width="16.28515625" style="36" customWidth="1"/>
    <col min="14855" max="15104" width="9.140625" style="36"/>
    <col min="15105" max="15105" width="7.85546875" style="36" bestFit="1" customWidth="1"/>
    <col min="15106" max="15106" width="48.85546875" style="36" customWidth="1"/>
    <col min="15107" max="15107" width="9.42578125" style="36" customWidth="1"/>
    <col min="15108" max="15108" width="5.5703125" style="36" customWidth="1"/>
    <col min="15109" max="15109" width="12.28515625" style="36" customWidth="1"/>
    <col min="15110" max="15110" width="16.28515625" style="36" customWidth="1"/>
    <col min="15111" max="15360" width="9.140625" style="36"/>
    <col min="15361" max="15361" width="7.85546875" style="36" bestFit="1" customWidth="1"/>
    <col min="15362" max="15362" width="48.85546875" style="36" customWidth="1"/>
    <col min="15363" max="15363" width="9.42578125" style="36" customWidth="1"/>
    <col min="15364" max="15364" width="5.5703125" style="36" customWidth="1"/>
    <col min="15365" max="15365" width="12.28515625" style="36" customWidth="1"/>
    <col min="15366" max="15366" width="16.28515625" style="36" customWidth="1"/>
    <col min="15367" max="15616" width="9.140625" style="36"/>
    <col min="15617" max="15617" width="7.85546875" style="36" bestFit="1" customWidth="1"/>
    <col min="15618" max="15618" width="48.85546875" style="36" customWidth="1"/>
    <col min="15619" max="15619" width="9.42578125" style="36" customWidth="1"/>
    <col min="15620" max="15620" width="5.5703125" style="36" customWidth="1"/>
    <col min="15621" max="15621" width="12.28515625" style="36" customWidth="1"/>
    <col min="15622" max="15622" width="16.28515625" style="36" customWidth="1"/>
    <col min="15623" max="15872" width="9.140625" style="36"/>
    <col min="15873" max="15873" width="7.85546875" style="36" bestFit="1" customWidth="1"/>
    <col min="15874" max="15874" width="48.85546875" style="36" customWidth="1"/>
    <col min="15875" max="15875" width="9.42578125" style="36" customWidth="1"/>
    <col min="15876" max="15876" width="5.5703125" style="36" customWidth="1"/>
    <col min="15877" max="15877" width="12.28515625" style="36" customWidth="1"/>
    <col min="15878" max="15878" width="16.28515625" style="36" customWidth="1"/>
    <col min="15879" max="16128" width="9.140625" style="36"/>
    <col min="16129" max="16129" width="7.85546875" style="36" bestFit="1" customWidth="1"/>
    <col min="16130" max="16130" width="48.85546875" style="36" customWidth="1"/>
    <col min="16131" max="16131" width="9.42578125" style="36" customWidth="1"/>
    <col min="16132" max="16132" width="5.5703125" style="36" customWidth="1"/>
    <col min="16133" max="16133" width="12.28515625" style="36" customWidth="1"/>
    <col min="16134" max="16134" width="16.28515625" style="36" customWidth="1"/>
    <col min="16135" max="16384" width="9.140625" style="36"/>
  </cols>
  <sheetData>
    <row r="1" spans="1:6" ht="13.5" customHeight="1" x14ac:dyDescent="0.25">
      <c r="A1" s="51" t="s">
        <v>33</v>
      </c>
      <c r="B1" s="51" t="s">
        <v>32</v>
      </c>
      <c r="C1" s="51" t="s">
        <v>31</v>
      </c>
      <c r="D1" s="51" t="s">
        <v>30</v>
      </c>
      <c r="E1" s="51" t="s">
        <v>29</v>
      </c>
      <c r="F1" s="50" t="s">
        <v>28</v>
      </c>
    </row>
    <row r="2" spans="1:6" ht="13.5" customHeight="1" x14ac:dyDescent="0.25">
      <c r="A2" s="18"/>
      <c r="B2" s="39"/>
      <c r="C2" s="38"/>
      <c r="D2" s="38"/>
      <c r="E2" s="38"/>
      <c r="F2" s="38"/>
    </row>
    <row r="3" spans="1:6" ht="18.75" customHeight="1" x14ac:dyDescent="0.25">
      <c r="A3" s="48" t="s">
        <v>195</v>
      </c>
      <c r="B3" s="47" t="s">
        <v>116</v>
      </c>
      <c r="C3" s="1"/>
      <c r="D3" s="1"/>
      <c r="E3" s="1"/>
      <c r="F3" s="1"/>
    </row>
    <row r="4" spans="1:6" ht="13.5" customHeight="1" x14ac:dyDescent="0.25">
      <c r="A4" s="18"/>
      <c r="B4" s="39"/>
      <c r="C4" s="38"/>
      <c r="D4" s="38"/>
      <c r="E4" s="38"/>
      <c r="F4" s="38"/>
    </row>
    <row r="5" spans="1:6" ht="73.5" customHeight="1" x14ac:dyDescent="0.25">
      <c r="A5" s="432" t="s">
        <v>117</v>
      </c>
      <c r="B5" s="432"/>
      <c r="C5" s="432"/>
      <c r="D5" s="432"/>
      <c r="E5" s="432"/>
      <c r="F5" s="432"/>
    </row>
    <row r="6" spans="1:6" ht="73.5" customHeight="1" x14ac:dyDescent="0.25">
      <c r="A6" s="432"/>
      <c r="B6" s="432"/>
      <c r="C6" s="432"/>
      <c r="D6" s="432"/>
      <c r="E6" s="432"/>
      <c r="F6" s="432"/>
    </row>
    <row r="7" spans="1:6" ht="73.5" customHeight="1" x14ac:dyDescent="0.25">
      <c r="A7" s="432"/>
      <c r="B7" s="432"/>
      <c r="C7" s="432"/>
      <c r="D7" s="432"/>
      <c r="E7" s="432"/>
      <c r="F7" s="432"/>
    </row>
    <row r="8" spans="1:6" ht="73.5" customHeight="1" x14ac:dyDescent="0.25">
      <c r="A8" s="432"/>
      <c r="B8" s="432"/>
      <c r="C8" s="432"/>
      <c r="D8" s="432"/>
      <c r="E8" s="432"/>
      <c r="F8" s="432"/>
    </row>
    <row r="9" spans="1:6" ht="73.5" customHeight="1" x14ac:dyDescent="0.25">
      <c r="A9" s="432"/>
      <c r="B9" s="432"/>
      <c r="C9" s="432"/>
      <c r="D9" s="432"/>
      <c r="E9" s="432"/>
      <c r="F9" s="432"/>
    </row>
    <row r="10" spans="1:6" ht="73.5" customHeight="1" x14ac:dyDescent="0.25">
      <c r="A10" s="432"/>
      <c r="B10" s="432"/>
      <c r="C10" s="432"/>
      <c r="D10" s="432"/>
      <c r="E10" s="432"/>
      <c r="F10" s="432"/>
    </row>
    <row r="11" spans="1:6" ht="73.5" customHeight="1" x14ac:dyDescent="0.25">
      <c r="A11" s="432"/>
      <c r="B11" s="432"/>
      <c r="C11" s="432"/>
      <c r="D11" s="432"/>
      <c r="E11" s="432"/>
      <c r="F11" s="432"/>
    </row>
    <row r="12" spans="1:6" ht="13.5" customHeight="1" x14ac:dyDescent="0.25">
      <c r="A12" s="18"/>
      <c r="B12" s="39"/>
      <c r="C12" s="38"/>
      <c r="D12" s="38"/>
      <c r="E12" s="38"/>
      <c r="F12" s="38"/>
    </row>
    <row r="13" spans="1:6" ht="13.5" customHeight="1" x14ac:dyDescent="0.25">
      <c r="A13" s="18"/>
      <c r="B13" s="39"/>
      <c r="C13" s="38"/>
      <c r="D13" s="38"/>
      <c r="E13" s="38"/>
      <c r="F13" s="38"/>
    </row>
    <row r="14" spans="1:6" ht="64.5" thickBot="1" x14ac:dyDescent="0.3">
      <c r="A14" s="27" t="s">
        <v>27</v>
      </c>
      <c r="B14" s="122" t="s">
        <v>376</v>
      </c>
      <c r="C14" s="123"/>
      <c r="D14" s="25"/>
      <c r="E14" s="196"/>
      <c r="F14" s="24"/>
    </row>
    <row r="15" spans="1:6" ht="21" customHeight="1" thickBot="1" x14ac:dyDescent="0.3">
      <c r="A15" s="23"/>
      <c r="B15" s="22"/>
      <c r="C15" s="29">
        <v>77</v>
      </c>
      <c r="D15" s="21" t="s">
        <v>15</v>
      </c>
      <c r="E15" s="41">
        <v>0</v>
      </c>
      <c r="F15" s="20">
        <f>C15*E15</f>
        <v>0</v>
      </c>
    </row>
    <row r="16" spans="1:6" x14ac:dyDescent="0.25">
      <c r="A16" s="18"/>
      <c r="B16" s="39"/>
      <c r="C16" s="38"/>
      <c r="D16" s="38"/>
      <c r="E16" s="200"/>
      <c r="F16" s="38"/>
    </row>
    <row r="17" spans="1:7" ht="128.25" thickBot="1" x14ac:dyDescent="0.3">
      <c r="A17" s="27" t="s">
        <v>26</v>
      </c>
      <c r="B17" s="122" t="s">
        <v>503</v>
      </c>
      <c r="C17" s="123"/>
      <c r="D17" s="25"/>
      <c r="E17" s="196"/>
      <c r="F17" s="24"/>
    </row>
    <row r="18" spans="1:7" ht="21" customHeight="1" thickBot="1" x14ac:dyDescent="0.3">
      <c r="A18" s="27"/>
      <c r="B18" s="22"/>
      <c r="C18" s="29">
        <v>460</v>
      </c>
      <c r="D18" s="21" t="s">
        <v>15</v>
      </c>
      <c r="E18" s="41">
        <v>0</v>
      </c>
      <c r="F18" s="20">
        <f>C18*E18</f>
        <v>0</v>
      </c>
    </row>
    <row r="19" spans="1:7" x14ac:dyDescent="0.25">
      <c r="A19" s="27"/>
      <c r="B19" s="39"/>
      <c r="C19" s="38"/>
      <c r="D19" s="38"/>
      <c r="E19" s="200"/>
      <c r="F19" s="38"/>
    </row>
    <row r="20" spans="1:7" ht="128.25" thickBot="1" x14ac:dyDescent="0.3">
      <c r="A20" s="27" t="s">
        <v>24</v>
      </c>
      <c r="B20" s="290" t="s">
        <v>371</v>
      </c>
      <c r="C20" s="38"/>
      <c r="D20" s="38"/>
      <c r="E20" s="200"/>
      <c r="F20" s="38"/>
    </row>
    <row r="21" spans="1:7" ht="13.5" customHeight="1" thickBot="1" x14ac:dyDescent="0.3">
      <c r="A21" s="27"/>
      <c r="B21" s="22" t="s">
        <v>372</v>
      </c>
      <c r="C21" s="29">
        <v>73</v>
      </c>
      <c r="D21" s="21" t="s">
        <v>15</v>
      </c>
      <c r="E21" s="41">
        <v>0</v>
      </c>
      <c r="F21" s="20">
        <f>C21*E21</f>
        <v>0</v>
      </c>
    </row>
    <row r="22" spans="1:7" ht="13.5" customHeight="1" thickBot="1" x14ac:dyDescent="0.3">
      <c r="A22" s="27"/>
      <c r="B22" s="22" t="s">
        <v>373</v>
      </c>
      <c r="C22" s="29">
        <v>142</v>
      </c>
      <c r="D22" s="21" t="s">
        <v>15</v>
      </c>
      <c r="E22" s="41">
        <v>0</v>
      </c>
      <c r="F22" s="20">
        <f>C22*E22</f>
        <v>0</v>
      </c>
    </row>
    <row r="23" spans="1:7" ht="13.5" customHeight="1" x14ac:dyDescent="0.25">
      <c r="A23" s="27"/>
      <c r="B23" s="39"/>
      <c r="C23" s="38"/>
      <c r="D23" s="38"/>
      <c r="E23" s="200"/>
      <c r="F23" s="38"/>
    </row>
    <row r="24" spans="1:7" ht="204.75" thickBot="1" x14ac:dyDescent="0.3">
      <c r="A24" s="27" t="s">
        <v>23</v>
      </c>
      <c r="B24" s="291" t="s">
        <v>504</v>
      </c>
      <c r="C24" s="38"/>
      <c r="D24" s="38"/>
      <c r="E24" s="200"/>
      <c r="F24" s="38"/>
    </row>
    <row r="25" spans="1:7" ht="13.5" customHeight="1" thickBot="1" x14ac:dyDescent="0.3">
      <c r="A25" s="27"/>
      <c r="B25" s="39"/>
      <c r="C25" s="29">
        <v>695</v>
      </c>
      <c r="D25" s="21" t="s">
        <v>15</v>
      </c>
      <c r="E25" s="41">
        <v>0</v>
      </c>
      <c r="F25" s="20">
        <f>C25*E25</f>
        <v>0</v>
      </c>
    </row>
    <row r="26" spans="1:7" ht="13.5" customHeight="1" thickBot="1" x14ac:dyDescent="0.3">
      <c r="A26" s="27"/>
      <c r="B26" s="39"/>
      <c r="C26" s="29">
        <v>275</v>
      </c>
      <c r="D26" s="21" t="s">
        <v>15</v>
      </c>
      <c r="E26" s="41">
        <v>0</v>
      </c>
      <c r="F26" s="20">
        <f>C26*E26</f>
        <v>0</v>
      </c>
    </row>
    <row r="27" spans="1:7" ht="13.5" customHeight="1" x14ac:dyDescent="0.25">
      <c r="A27" s="27"/>
      <c r="B27" s="39"/>
      <c r="C27" s="38"/>
      <c r="D27" s="38"/>
      <c r="E27" s="200"/>
      <c r="F27" s="38"/>
    </row>
    <row r="28" spans="1:7" ht="64.5" thickBot="1" x14ac:dyDescent="0.25">
      <c r="A28" s="27" t="s">
        <v>21</v>
      </c>
      <c r="B28" s="291" t="s">
        <v>377</v>
      </c>
      <c r="C28" s="123"/>
      <c r="D28" s="25"/>
      <c r="E28" s="196"/>
      <c r="F28" s="24"/>
      <c r="G28" s="157"/>
    </row>
    <row r="29" spans="1:7" ht="21" customHeight="1" thickBot="1" x14ac:dyDescent="0.25">
      <c r="A29" s="23"/>
      <c r="B29" s="22" t="s">
        <v>375</v>
      </c>
      <c r="C29" s="29">
        <v>37</v>
      </c>
      <c r="D29" s="21" t="s">
        <v>15</v>
      </c>
      <c r="E29" s="41">
        <v>0</v>
      </c>
      <c r="F29" s="20">
        <f>C29*E29</f>
        <v>0</v>
      </c>
      <c r="G29" s="157"/>
    </row>
    <row r="30" spans="1:7" ht="21" customHeight="1" thickBot="1" x14ac:dyDescent="0.25">
      <c r="A30" s="23"/>
      <c r="B30" s="22" t="s">
        <v>374</v>
      </c>
      <c r="C30" s="29">
        <v>37</v>
      </c>
      <c r="D30" s="21" t="s">
        <v>15</v>
      </c>
      <c r="E30" s="41">
        <v>0</v>
      </c>
      <c r="F30" s="20">
        <f>C30*E30</f>
        <v>0</v>
      </c>
      <c r="G30" s="157"/>
    </row>
    <row r="31" spans="1:7" ht="13.5" customHeight="1" thickBot="1" x14ac:dyDescent="0.25">
      <c r="A31" s="18"/>
      <c r="B31" s="39"/>
      <c r="C31" s="38"/>
      <c r="D31" s="38"/>
      <c r="E31" s="200"/>
      <c r="F31" s="38"/>
      <c r="G31" s="157"/>
    </row>
    <row r="32" spans="1:7" ht="21" customHeight="1" thickBot="1" x14ac:dyDescent="0.3">
      <c r="A32" s="17" t="s">
        <v>195</v>
      </c>
      <c r="B32" s="47" t="s">
        <v>116</v>
      </c>
      <c r="C32" s="430" t="s">
        <v>12</v>
      </c>
      <c r="D32" s="422"/>
      <c r="E32" s="204"/>
      <c r="F32" s="15">
        <f>SUM(F12:F31)</f>
        <v>0</v>
      </c>
    </row>
    <row r="33" spans="1:6" ht="13.5" customHeight="1" x14ac:dyDescent="0.25">
      <c r="A33" s="18"/>
      <c r="B33" s="39"/>
      <c r="C33" s="38"/>
      <c r="D33" s="38"/>
      <c r="E33" s="200"/>
      <c r="F33" s="38"/>
    </row>
  </sheetData>
  <mergeCells count="2">
    <mergeCell ref="A5:F11"/>
    <mergeCell ref="C32:D32"/>
  </mergeCells>
  <phoneticPr fontId="47" type="noConversion"/>
  <conditionalFormatting sqref="F1:F13 F20 F32:F65531">
    <cfRule type="cellIs" dxfId="55" priority="35" stopIfTrue="1" operator="equal">
      <formula>0</formula>
    </cfRule>
  </conditionalFormatting>
  <conditionalFormatting sqref="F18">
    <cfRule type="cellIs" dxfId="54" priority="29" stopIfTrue="1" operator="equal">
      <formula>0</formula>
    </cfRule>
  </conditionalFormatting>
  <conditionalFormatting sqref="F15">
    <cfRule type="cellIs" dxfId="51" priority="27" stopIfTrue="1" operator="equal">
      <formula>0</formula>
    </cfRule>
  </conditionalFormatting>
  <conditionalFormatting sqref="F23:F24 F27">
    <cfRule type="cellIs" dxfId="50" priority="19" stopIfTrue="1" operator="equal">
      <formula>0</formula>
    </cfRule>
  </conditionalFormatting>
  <conditionalFormatting sqref="F28:F29 F31">
    <cfRule type="cellIs" dxfId="49" priority="15" stopIfTrue="1" operator="equal">
      <formula>0</formula>
    </cfRule>
  </conditionalFormatting>
  <conditionalFormatting sqref="F30">
    <cfRule type="cellIs" dxfId="48" priority="14" stopIfTrue="1" operator="equal">
      <formula>0</formula>
    </cfRule>
  </conditionalFormatting>
  <conditionalFormatting sqref="F21:F22">
    <cfRule type="cellIs" dxfId="47" priority="2" stopIfTrue="1" operator="equal">
      <formula>0</formula>
    </cfRule>
  </conditionalFormatting>
  <conditionalFormatting sqref="F25:F26">
    <cfRule type="cellIs" dxfId="46"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12" max="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97"/>
  <sheetViews>
    <sheetView view="pageBreakPreview" topLeftCell="A79" zoomScaleNormal="100" zoomScaleSheetLayoutView="100" workbookViewId="0">
      <selection activeCell="E91" sqref="E91"/>
    </sheetView>
  </sheetViews>
  <sheetFormatPr defaultRowHeight="12.75" x14ac:dyDescent="0.2"/>
  <cols>
    <col min="1" max="1" width="7.85546875" style="55" bestFit="1" customWidth="1"/>
    <col min="2" max="2" width="53.42578125" style="54" customWidth="1"/>
    <col min="3" max="3" width="9.42578125" style="52" customWidth="1"/>
    <col min="4" max="4" width="5.5703125" style="53" customWidth="1"/>
    <col min="5" max="5" width="12.28515625" style="52" customWidth="1"/>
    <col min="6" max="6" width="16.28515625" style="52" customWidth="1"/>
    <col min="7" max="256" width="9.140625" style="36"/>
    <col min="257" max="257" width="7.85546875" style="36" bestFit="1" customWidth="1"/>
    <col min="258" max="258" width="53.42578125" style="36" customWidth="1"/>
    <col min="259" max="259" width="9.42578125" style="36" customWidth="1"/>
    <col min="260" max="260" width="5.5703125" style="36" customWidth="1"/>
    <col min="261" max="261" width="12.28515625" style="36" customWidth="1"/>
    <col min="262" max="262" width="16.28515625" style="36" customWidth="1"/>
    <col min="263" max="512" width="9.140625" style="36"/>
    <col min="513" max="513" width="7.85546875" style="36" bestFit="1" customWidth="1"/>
    <col min="514" max="514" width="53.42578125" style="36" customWidth="1"/>
    <col min="515" max="515" width="9.42578125" style="36" customWidth="1"/>
    <col min="516" max="516" width="5.5703125" style="36" customWidth="1"/>
    <col min="517" max="517" width="12.28515625" style="36" customWidth="1"/>
    <col min="518" max="518" width="16.28515625" style="36" customWidth="1"/>
    <col min="519" max="768" width="9.140625" style="36"/>
    <col min="769" max="769" width="7.85546875" style="36" bestFit="1" customWidth="1"/>
    <col min="770" max="770" width="53.42578125" style="36" customWidth="1"/>
    <col min="771" max="771" width="9.42578125" style="36" customWidth="1"/>
    <col min="772" max="772" width="5.5703125" style="36" customWidth="1"/>
    <col min="773" max="773" width="12.28515625" style="36" customWidth="1"/>
    <col min="774" max="774" width="16.28515625" style="36" customWidth="1"/>
    <col min="775" max="1024" width="9.140625" style="36"/>
    <col min="1025" max="1025" width="7.85546875" style="36" bestFit="1" customWidth="1"/>
    <col min="1026" max="1026" width="53.42578125" style="36" customWidth="1"/>
    <col min="1027" max="1027" width="9.42578125" style="36" customWidth="1"/>
    <col min="1028" max="1028" width="5.5703125" style="36" customWidth="1"/>
    <col min="1029" max="1029" width="12.28515625" style="36" customWidth="1"/>
    <col min="1030" max="1030" width="16.28515625" style="36" customWidth="1"/>
    <col min="1031" max="1280" width="9.140625" style="36"/>
    <col min="1281" max="1281" width="7.85546875" style="36" bestFit="1" customWidth="1"/>
    <col min="1282" max="1282" width="53.42578125" style="36" customWidth="1"/>
    <col min="1283" max="1283" width="9.42578125" style="36" customWidth="1"/>
    <col min="1284" max="1284" width="5.5703125" style="36" customWidth="1"/>
    <col min="1285" max="1285" width="12.28515625" style="36" customWidth="1"/>
    <col min="1286" max="1286" width="16.28515625" style="36" customWidth="1"/>
    <col min="1287" max="1536" width="9.140625" style="36"/>
    <col min="1537" max="1537" width="7.85546875" style="36" bestFit="1" customWidth="1"/>
    <col min="1538" max="1538" width="53.42578125" style="36" customWidth="1"/>
    <col min="1539" max="1539" width="9.42578125" style="36" customWidth="1"/>
    <col min="1540" max="1540" width="5.5703125" style="36" customWidth="1"/>
    <col min="1541" max="1541" width="12.28515625" style="36" customWidth="1"/>
    <col min="1542" max="1542" width="16.28515625" style="36" customWidth="1"/>
    <col min="1543" max="1792" width="9.140625" style="36"/>
    <col min="1793" max="1793" width="7.85546875" style="36" bestFit="1" customWidth="1"/>
    <col min="1794" max="1794" width="53.42578125" style="36" customWidth="1"/>
    <col min="1795" max="1795" width="9.42578125" style="36" customWidth="1"/>
    <col min="1796" max="1796" width="5.5703125" style="36" customWidth="1"/>
    <col min="1797" max="1797" width="12.28515625" style="36" customWidth="1"/>
    <col min="1798" max="1798" width="16.28515625" style="36" customWidth="1"/>
    <col min="1799" max="2048" width="9.140625" style="36"/>
    <col min="2049" max="2049" width="7.85546875" style="36" bestFit="1" customWidth="1"/>
    <col min="2050" max="2050" width="53.42578125" style="36" customWidth="1"/>
    <col min="2051" max="2051" width="9.42578125" style="36" customWidth="1"/>
    <col min="2052" max="2052" width="5.5703125" style="36" customWidth="1"/>
    <col min="2053" max="2053" width="12.28515625" style="36" customWidth="1"/>
    <col min="2054" max="2054" width="16.28515625" style="36" customWidth="1"/>
    <col min="2055" max="2304" width="9.140625" style="36"/>
    <col min="2305" max="2305" width="7.85546875" style="36" bestFit="1" customWidth="1"/>
    <col min="2306" max="2306" width="53.42578125" style="36" customWidth="1"/>
    <col min="2307" max="2307" width="9.42578125" style="36" customWidth="1"/>
    <col min="2308" max="2308" width="5.5703125" style="36" customWidth="1"/>
    <col min="2309" max="2309" width="12.28515625" style="36" customWidth="1"/>
    <col min="2310" max="2310" width="16.28515625" style="36" customWidth="1"/>
    <col min="2311" max="2560" width="9.140625" style="36"/>
    <col min="2561" max="2561" width="7.85546875" style="36" bestFit="1" customWidth="1"/>
    <col min="2562" max="2562" width="53.42578125" style="36" customWidth="1"/>
    <col min="2563" max="2563" width="9.42578125" style="36" customWidth="1"/>
    <col min="2564" max="2564" width="5.5703125" style="36" customWidth="1"/>
    <col min="2565" max="2565" width="12.28515625" style="36" customWidth="1"/>
    <col min="2566" max="2566" width="16.28515625" style="36" customWidth="1"/>
    <col min="2567" max="2816" width="9.140625" style="36"/>
    <col min="2817" max="2817" width="7.85546875" style="36" bestFit="1" customWidth="1"/>
    <col min="2818" max="2818" width="53.42578125" style="36" customWidth="1"/>
    <col min="2819" max="2819" width="9.42578125" style="36" customWidth="1"/>
    <col min="2820" max="2820" width="5.5703125" style="36" customWidth="1"/>
    <col min="2821" max="2821" width="12.28515625" style="36" customWidth="1"/>
    <col min="2822" max="2822" width="16.28515625" style="36" customWidth="1"/>
    <col min="2823" max="3072" width="9.140625" style="36"/>
    <col min="3073" max="3073" width="7.85546875" style="36" bestFit="1" customWidth="1"/>
    <col min="3074" max="3074" width="53.42578125" style="36" customWidth="1"/>
    <col min="3075" max="3075" width="9.42578125" style="36" customWidth="1"/>
    <col min="3076" max="3076" width="5.5703125" style="36" customWidth="1"/>
    <col min="3077" max="3077" width="12.28515625" style="36" customWidth="1"/>
    <col min="3078" max="3078" width="16.28515625" style="36" customWidth="1"/>
    <col min="3079" max="3328" width="9.140625" style="36"/>
    <col min="3329" max="3329" width="7.85546875" style="36" bestFit="1" customWidth="1"/>
    <col min="3330" max="3330" width="53.42578125" style="36" customWidth="1"/>
    <col min="3331" max="3331" width="9.42578125" style="36" customWidth="1"/>
    <col min="3332" max="3332" width="5.5703125" style="36" customWidth="1"/>
    <col min="3333" max="3333" width="12.28515625" style="36" customWidth="1"/>
    <col min="3334" max="3334" width="16.28515625" style="36" customWidth="1"/>
    <col min="3335" max="3584" width="9.140625" style="36"/>
    <col min="3585" max="3585" width="7.85546875" style="36" bestFit="1" customWidth="1"/>
    <col min="3586" max="3586" width="53.42578125" style="36" customWidth="1"/>
    <col min="3587" max="3587" width="9.42578125" style="36" customWidth="1"/>
    <col min="3588" max="3588" width="5.5703125" style="36" customWidth="1"/>
    <col min="3589" max="3589" width="12.28515625" style="36" customWidth="1"/>
    <col min="3590" max="3590" width="16.28515625" style="36" customWidth="1"/>
    <col min="3591" max="3840" width="9.140625" style="36"/>
    <col min="3841" max="3841" width="7.85546875" style="36" bestFit="1" customWidth="1"/>
    <col min="3842" max="3842" width="53.42578125" style="36" customWidth="1"/>
    <col min="3843" max="3843" width="9.42578125" style="36" customWidth="1"/>
    <col min="3844" max="3844" width="5.5703125" style="36" customWidth="1"/>
    <col min="3845" max="3845" width="12.28515625" style="36" customWidth="1"/>
    <col min="3846" max="3846" width="16.28515625" style="36" customWidth="1"/>
    <col min="3847" max="4096" width="9.140625" style="36"/>
    <col min="4097" max="4097" width="7.85546875" style="36" bestFit="1" customWidth="1"/>
    <col min="4098" max="4098" width="53.42578125" style="36" customWidth="1"/>
    <col min="4099" max="4099" width="9.42578125" style="36" customWidth="1"/>
    <col min="4100" max="4100" width="5.5703125" style="36" customWidth="1"/>
    <col min="4101" max="4101" width="12.28515625" style="36" customWidth="1"/>
    <col min="4102" max="4102" width="16.28515625" style="36" customWidth="1"/>
    <col min="4103" max="4352" width="9.140625" style="36"/>
    <col min="4353" max="4353" width="7.85546875" style="36" bestFit="1" customWidth="1"/>
    <col min="4354" max="4354" width="53.42578125" style="36" customWidth="1"/>
    <col min="4355" max="4355" width="9.42578125" style="36" customWidth="1"/>
    <col min="4356" max="4356" width="5.5703125" style="36" customWidth="1"/>
    <col min="4357" max="4357" width="12.28515625" style="36" customWidth="1"/>
    <col min="4358" max="4358" width="16.28515625" style="36" customWidth="1"/>
    <col min="4359" max="4608" width="9.140625" style="36"/>
    <col min="4609" max="4609" width="7.85546875" style="36" bestFit="1" customWidth="1"/>
    <col min="4610" max="4610" width="53.42578125" style="36" customWidth="1"/>
    <col min="4611" max="4611" width="9.42578125" style="36" customWidth="1"/>
    <col min="4612" max="4612" width="5.5703125" style="36" customWidth="1"/>
    <col min="4613" max="4613" width="12.28515625" style="36" customWidth="1"/>
    <col min="4614" max="4614" width="16.28515625" style="36" customWidth="1"/>
    <col min="4615" max="4864" width="9.140625" style="36"/>
    <col min="4865" max="4865" width="7.85546875" style="36" bestFit="1" customWidth="1"/>
    <col min="4866" max="4866" width="53.42578125" style="36" customWidth="1"/>
    <col min="4867" max="4867" width="9.42578125" style="36" customWidth="1"/>
    <col min="4868" max="4868" width="5.5703125" style="36" customWidth="1"/>
    <col min="4869" max="4869" width="12.28515625" style="36" customWidth="1"/>
    <col min="4870" max="4870" width="16.28515625" style="36" customWidth="1"/>
    <col min="4871" max="5120" width="9.140625" style="36"/>
    <col min="5121" max="5121" width="7.85546875" style="36" bestFit="1" customWidth="1"/>
    <col min="5122" max="5122" width="53.42578125" style="36" customWidth="1"/>
    <col min="5123" max="5123" width="9.42578125" style="36" customWidth="1"/>
    <col min="5124" max="5124" width="5.5703125" style="36" customWidth="1"/>
    <col min="5125" max="5125" width="12.28515625" style="36" customWidth="1"/>
    <col min="5126" max="5126" width="16.28515625" style="36" customWidth="1"/>
    <col min="5127" max="5376" width="9.140625" style="36"/>
    <col min="5377" max="5377" width="7.85546875" style="36" bestFit="1" customWidth="1"/>
    <col min="5378" max="5378" width="53.42578125" style="36" customWidth="1"/>
    <col min="5379" max="5379" width="9.42578125" style="36" customWidth="1"/>
    <col min="5380" max="5380" width="5.5703125" style="36" customWidth="1"/>
    <col min="5381" max="5381" width="12.28515625" style="36" customWidth="1"/>
    <col min="5382" max="5382" width="16.28515625" style="36" customWidth="1"/>
    <col min="5383" max="5632" width="9.140625" style="36"/>
    <col min="5633" max="5633" width="7.85546875" style="36" bestFit="1" customWidth="1"/>
    <col min="5634" max="5634" width="53.42578125" style="36" customWidth="1"/>
    <col min="5635" max="5635" width="9.42578125" style="36" customWidth="1"/>
    <col min="5636" max="5636" width="5.5703125" style="36" customWidth="1"/>
    <col min="5637" max="5637" width="12.28515625" style="36" customWidth="1"/>
    <col min="5638" max="5638" width="16.28515625" style="36" customWidth="1"/>
    <col min="5639" max="5888" width="9.140625" style="36"/>
    <col min="5889" max="5889" width="7.85546875" style="36" bestFit="1" customWidth="1"/>
    <col min="5890" max="5890" width="53.42578125" style="36" customWidth="1"/>
    <col min="5891" max="5891" width="9.42578125" style="36" customWidth="1"/>
    <col min="5892" max="5892" width="5.5703125" style="36" customWidth="1"/>
    <col min="5893" max="5893" width="12.28515625" style="36" customWidth="1"/>
    <col min="5894" max="5894" width="16.28515625" style="36" customWidth="1"/>
    <col min="5895" max="6144" width="9.140625" style="36"/>
    <col min="6145" max="6145" width="7.85546875" style="36" bestFit="1" customWidth="1"/>
    <col min="6146" max="6146" width="53.42578125" style="36" customWidth="1"/>
    <col min="6147" max="6147" width="9.42578125" style="36" customWidth="1"/>
    <col min="6148" max="6148" width="5.5703125" style="36" customWidth="1"/>
    <col min="6149" max="6149" width="12.28515625" style="36" customWidth="1"/>
    <col min="6150" max="6150" width="16.28515625" style="36" customWidth="1"/>
    <col min="6151" max="6400" width="9.140625" style="36"/>
    <col min="6401" max="6401" width="7.85546875" style="36" bestFit="1" customWidth="1"/>
    <col min="6402" max="6402" width="53.42578125" style="36" customWidth="1"/>
    <col min="6403" max="6403" width="9.42578125" style="36" customWidth="1"/>
    <col min="6404" max="6404" width="5.5703125" style="36" customWidth="1"/>
    <col min="6405" max="6405" width="12.28515625" style="36" customWidth="1"/>
    <col min="6406" max="6406" width="16.28515625" style="36" customWidth="1"/>
    <col min="6407" max="6656" width="9.140625" style="36"/>
    <col min="6657" max="6657" width="7.85546875" style="36" bestFit="1" customWidth="1"/>
    <col min="6658" max="6658" width="53.42578125" style="36" customWidth="1"/>
    <col min="6659" max="6659" width="9.42578125" style="36" customWidth="1"/>
    <col min="6660" max="6660" width="5.5703125" style="36" customWidth="1"/>
    <col min="6661" max="6661" width="12.28515625" style="36" customWidth="1"/>
    <col min="6662" max="6662" width="16.28515625" style="36" customWidth="1"/>
    <col min="6663" max="6912" width="9.140625" style="36"/>
    <col min="6913" max="6913" width="7.85546875" style="36" bestFit="1" customWidth="1"/>
    <col min="6914" max="6914" width="53.42578125" style="36" customWidth="1"/>
    <col min="6915" max="6915" width="9.42578125" style="36" customWidth="1"/>
    <col min="6916" max="6916" width="5.5703125" style="36" customWidth="1"/>
    <col min="6917" max="6917" width="12.28515625" style="36" customWidth="1"/>
    <col min="6918" max="6918" width="16.28515625" style="36" customWidth="1"/>
    <col min="6919" max="7168" width="9.140625" style="36"/>
    <col min="7169" max="7169" width="7.85546875" style="36" bestFit="1" customWidth="1"/>
    <col min="7170" max="7170" width="53.42578125" style="36" customWidth="1"/>
    <col min="7171" max="7171" width="9.42578125" style="36" customWidth="1"/>
    <col min="7172" max="7172" width="5.5703125" style="36" customWidth="1"/>
    <col min="7173" max="7173" width="12.28515625" style="36" customWidth="1"/>
    <col min="7174" max="7174" width="16.28515625" style="36" customWidth="1"/>
    <col min="7175" max="7424" width="9.140625" style="36"/>
    <col min="7425" max="7425" width="7.85546875" style="36" bestFit="1" customWidth="1"/>
    <col min="7426" max="7426" width="53.42578125" style="36" customWidth="1"/>
    <col min="7427" max="7427" width="9.42578125" style="36" customWidth="1"/>
    <col min="7428" max="7428" width="5.5703125" style="36" customWidth="1"/>
    <col min="7429" max="7429" width="12.28515625" style="36" customWidth="1"/>
    <col min="7430" max="7430" width="16.28515625" style="36" customWidth="1"/>
    <col min="7431" max="7680" width="9.140625" style="36"/>
    <col min="7681" max="7681" width="7.85546875" style="36" bestFit="1" customWidth="1"/>
    <col min="7682" max="7682" width="53.42578125" style="36" customWidth="1"/>
    <col min="7683" max="7683" width="9.42578125" style="36" customWidth="1"/>
    <col min="7684" max="7684" width="5.5703125" style="36" customWidth="1"/>
    <col min="7685" max="7685" width="12.28515625" style="36" customWidth="1"/>
    <col min="7686" max="7686" width="16.28515625" style="36" customWidth="1"/>
    <col min="7687" max="7936" width="9.140625" style="36"/>
    <col min="7937" max="7937" width="7.85546875" style="36" bestFit="1" customWidth="1"/>
    <col min="7938" max="7938" width="53.42578125" style="36" customWidth="1"/>
    <col min="7939" max="7939" width="9.42578125" style="36" customWidth="1"/>
    <col min="7940" max="7940" width="5.5703125" style="36" customWidth="1"/>
    <col min="7941" max="7941" width="12.28515625" style="36" customWidth="1"/>
    <col min="7942" max="7942" width="16.28515625" style="36" customWidth="1"/>
    <col min="7943" max="8192" width="9.140625" style="36"/>
    <col min="8193" max="8193" width="7.85546875" style="36" bestFit="1" customWidth="1"/>
    <col min="8194" max="8194" width="53.42578125" style="36" customWidth="1"/>
    <col min="8195" max="8195" width="9.42578125" style="36" customWidth="1"/>
    <col min="8196" max="8196" width="5.5703125" style="36" customWidth="1"/>
    <col min="8197" max="8197" width="12.28515625" style="36" customWidth="1"/>
    <col min="8198" max="8198" width="16.28515625" style="36" customWidth="1"/>
    <col min="8199" max="8448" width="9.140625" style="36"/>
    <col min="8449" max="8449" width="7.85546875" style="36" bestFit="1" customWidth="1"/>
    <col min="8450" max="8450" width="53.42578125" style="36" customWidth="1"/>
    <col min="8451" max="8451" width="9.42578125" style="36" customWidth="1"/>
    <col min="8452" max="8452" width="5.5703125" style="36" customWidth="1"/>
    <col min="8453" max="8453" width="12.28515625" style="36" customWidth="1"/>
    <col min="8454" max="8454" width="16.28515625" style="36" customWidth="1"/>
    <col min="8455" max="8704" width="9.140625" style="36"/>
    <col min="8705" max="8705" width="7.85546875" style="36" bestFit="1" customWidth="1"/>
    <col min="8706" max="8706" width="53.42578125" style="36" customWidth="1"/>
    <col min="8707" max="8707" width="9.42578125" style="36" customWidth="1"/>
    <col min="8708" max="8708" width="5.5703125" style="36" customWidth="1"/>
    <col min="8709" max="8709" width="12.28515625" style="36" customWidth="1"/>
    <col min="8710" max="8710" width="16.28515625" style="36" customWidth="1"/>
    <col min="8711" max="8960" width="9.140625" style="36"/>
    <col min="8961" max="8961" width="7.85546875" style="36" bestFit="1" customWidth="1"/>
    <col min="8962" max="8962" width="53.42578125" style="36" customWidth="1"/>
    <col min="8963" max="8963" width="9.42578125" style="36" customWidth="1"/>
    <col min="8964" max="8964" width="5.5703125" style="36" customWidth="1"/>
    <col min="8965" max="8965" width="12.28515625" style="36" customWidth="1"/>
    <col min="8966" max="8966" width="16.28515625" style="36" customWidth="1"/>
    <col min="8967" max="9216" width="9.140625" style="36"/>
    <col min="9217" max="9217" width="7.85546875" style="36" bestFit="1" customWidth="1"/>
    <col min="9218" max="9218" width="53.42578125" style="36" customWidth="1"/>
    <col min="9219" max="9219" width="9.42578125" style="36" customWidth="1"/>
    <col min="9220" max="9220" width="5.5703125" style="36" customWidth="1"/>
    <col min="9221" max="9221" width="12.28515625" style="36" customWidth="1"/>
    <col min="9222" max="9222" width="16.28515625" style="36" customWidth="1"/>
    <col min="9223" max="9472" width="9.140625" style="36"/>
    <col min="9473" max="9473" width="7.85546875" style="36" bestFit="1" customWidth="1"/>
    <col min="9474" max="9474" width="53.42578125" style="36" customWidth="1"/>
    <col min="9475" max="9475" width="9.42578125" style="36" customWidth="1"/>
    <col min="9476" max="9476" width="5.5703125" style="36" customWidth="1"/>
    <col min="9477" max="9477" width="12.28515625" style="36" customWidth="1"/>
    <col min="9478" max="9478" width="16.28515625" style="36" customWidth="1"/>
    <col min="9479" max="9728" width="9.140625" style="36"/>
    <col min="9729" max="9729" width="7.85546875" style="36" bestFit="1" customWidth="1"/>
    <col min="9730" max="9730" width="53.42578125" style="36" customWidth="1"/>
    <col min="9731" max="9731" width="9.42578125" style="36" customWidth="1"/>
    <col min="9732" max="9732" width="5.5703125" style="36" customWidth="1"/>
    <col min="9733" max="9733" width="12.28515625" style="36" customWidth="1"/>
    <col min="9734" max="9734" width="16.28515625" style="36" customWidth="1"/>
    <col min="9735" max="9984" width="9.140625" style="36"/>
    <col min="9985" max="9985" width="7.85546875" style="36" bestFit="1" customWidth="1"/>
    <col min="9986" max="9986" width="53.42578125" style="36" customWidth="1"/>
    <col min="9987" max="9987" width="9.42578125" style="36" customWidth="1"/>
    <col min="9988" max="9988" width="5.5703125" style="36" customWidth="1"/>
    <col min="9989" max="9989" width="12.28515625" style="36" customWidth="1"/>
    <col min="9990" max="9990" width="16.28515625" style="36" customWidth="1"/>
    <col min="9991" max="10240" width="9.140625" style="36"/>
    <col min="10241" max="10241" width="7.85546875" style="36" bestFit="1" customWidth="1"/>
    <col min="10242" max="10242" width="53.42578125" style="36" customWidth="1"/>
    <col min="10243" max="10243" width="9.42578125" style="36" customWidth="1"/>
    <col min="10244" max="10244" width="5.5703125" style="36" customWidth="1"/>
    <col min="10245" max="10245" width="12.28515625" style="36" customWidth="1"/>
    <col min="10246" max="10246" width="16.28515625" style="36" customWidth="1"/>
    <col min="10247" max="10496" width="9.140625" style="36"/>
    <col min="10497" max="10497" width="7.85546875" style="36" bestFit="1" customWidth="1"/>
    <col min="10498" max="10498" width="53.42578125" style="36" customWidth="1"/>
    <col min="10499" max="10499" width="9.42578125" style="36" customWidth="1"/>
    <col min="10500" max="10500" width="5.5703125" style="36" customWidth="1"/>
    <col min="10501" max="10501" width="12.28515625" style="36" customWidth="1"/>
    <col min="10502" max="10502" width="16.28515625" style="36" customWidth="1"/>
    <col min="10503" max="10752" width="9.140625" style="36"/>
    <col min="10753" max="10753" width="7.85546875" style="36" bestFit="1" customWidth="1"/>
    <col min="10754" max="10754" width="53.42578125" style="36" customWidth="1"/>
    <col min="10755" max="10755" width="9.42578125" style="36" customWidth="1"/>
    <col min="10756" max="10756" width="5.5703125" style="36" customWidth="1"/>
    <col min="10757" max="10757" width="12.28515625" style="36" customWidth="1"/>
    <col min="10758" max="10758" width="16.28515625" style="36" customWidth="1"/>
    <col min="10759" max="11008" width="9.140625" style="36"/>
    <col min="11009" max="11009" width="7.85546875" style="36" bestFit="1" customWidth="1"/>
    <col min="11010" max="11010" width="53.42578125" style="36" customWidth="1"/>
    <col min="11011" max="11011" width="9.42578125" style="36" customWidth="1"/>
    <col min="11012" max="11012" width="5.5703125" style="36" customWidth="1"/>
    <col min="11013" max="11013" width="12.28515625" style="36" customWidth="1"/>
    <col min="11014" max="11014" width="16.28515625" style="36" customWidth="1"/>
    <col min="11015" max="11264" width="9.140625" style="36"/>
    <col min="11265" max="11265" width="7.85546875" style="36" bestFit="1" customWidth="1"/>
    <col min="11266" max="11266" width="53.42578125" style="36" customWidth="1"/>
    <col min="11267" max="11267" width="9.42578125" style="36" customWidth="1"/>
    <col min="11268" max="11268" width="5.5703125" style="36" customWidth="1"/>
    <col min="11269" max="11269" width="12.28515625" style="36" customWidth="1"/>
    <col min="11270" max="11270" width="16.28515625" style="36" customWidth="1"/>
    <col min="11271" max="11520" width="9.140625" style="36"/>
    <col min="11521" max="11521" width="7.85546875" style="36" bestFit="1" customWidth="1"/>
    <col min="11522" max="11522" width="53.42578125" style="36" customWidth="1"/>
    <col min="11523" max="11523" width="9.42578125" style="36" customWidth="1"/>
    <col min="11524" max="11524" width="5.5703125" style="36" customWidth="1"/>
    <col min="11525" max="11525" width="12.28515625" style="36" customWidth="1"/>
    <col min="11526" max="11526" width="16.28515625" style="36" customWidth="1"/>
    <col min="11527" max="11776" width="9.140625" style="36"/>
    <col min="11777" max="11777" width="7.85546875" style="36" bestFit="1" customWidth="1"/>
    <col min="11778" max="11778" width="53.42578125" style="36" customWidth="1"/>
    <col min="11779" max="11779" width="9.42578125" style="36" customWidth="1"/>
    <col min="11780" max="11780" width="5.5703125" style="36" customWidth="1"/>
    <col min="11781" max="11781" width="12.28515625" style="36" customWidth="1"/>
    <col min="11782" max="11782" width="16.28515625" style="36" customWidth="1"/>
    <col min="11783" max="12032" width="9.140625" style="36"/>
    <col min="12033" max="12033" width="7.85546875" style="36" bestFit="1" customWidth="1"/>
    <col min="12034" max="12034" width="53.42578125" style="36" customWidth="1"/>
    <col min="12035" max="12035" width="9.42578125" style="36" customWidth="1"/>
    <col min="12036" max="12036" width="5.5703125" style="36" customWidth="1"/>
    <col min="12037" max="12037" width="12.28515625" style="36" customWidth="1"/>
    <col min="12038" max="12038" width="16.28515625" style="36" customWidth="1"/>
    <col min="12039" max="12288" width="9.140625" style="36"/>
    <col min="12289" max="12289" width="7.85546875" style="36" bestFit="1" customWidth="1"/>
    <col min="12290" max="12290" width="53.42578125" style="36" customWidth="1"/>
    <col min="12291" max="12291" width="9.42578125" style="36" customWidth="1"/>
    <col min="12292" max="12292" width="5.5703125" style="36" customWidth="1"/>
    <col min="12293" max="12293" width="12.28515625" style="36" customWidth="1"/>
    <col min="12294" max="12294" width="16.28515625" style="36" customWidth="1"/>
    <col min="12295" max="12544" width="9.140625" style="36"/>
    <col min="12545" max="12545" width="7.85546875" style="36" bestFit="1" customWidth="1"/>
    <col min="12546" max="12546" width="53.42578125" style="36" customWidth="1"/>
    <col min="12547" max="12547" width="9.42578125" style="36" customWidth="1"/>
    <col min="12548" max="12548" width="5.5703125" style="36" customWidth="1"/>
    <col min="12549" max="12549" width="12.28515625" style="36" customWidth="1"/>
    <col min="12550" max="12550" width="16.28515625" style="36" customWidth="1"/>
    <col min="12551" max="12800" width="9.140625" style="36"/>
    <col min="12801" max="12801" width="7.85546875" style="36" bestFit="1" customWidth="1"/>
    <col min="12802" max="12802" width="53.42578125" style="36" customWidth="1"/>
    <col min="12803" max="12803" width="9.42578125" style="36" customWidth="1"/>
    <col min="12804" max="12804" width="5.5703125" style="36" customWidth="1"/>
    <col min="12805" max="12805" width="12.28515625" style="36" customWidth="1"/>
    <col min="12806" max="12806" width="16.28515625" style="36" customWidth="1"/>
    <col min="12807" max="13056" width="9.140625" style="36"/>
    <col min="13057" max="13057" width="7.85546875" style="36" bestFit="1" customWidth="1"/>
    <col min="13058" max="13058" width="53.42578125" style="36" customWidth="1"/>
    <col min="13059" max="13059" width="9.42578125" style="36" customWidth="1"/>
    <col min="13060" max="13060" width="5.5703125" style="36" customWidth="1"/>
    <col min="13061" max="13061" width="12.28515625" style="36" customWidth="1"/>
    <col min="13062" max="13062" width="16.28515625" style="36" customWidth="1"/>
    <col min="13063" max="13312" width="9.140625" style="36"/>
    <col min="13313" max="13313" width="7.85546875" style="36" bestFit="1" customWidth="1"/>
    <col min="13314" max="13314" width="53.42578125" style="36" customWidth="1"/>
    <col min="13315" max="13315" width="9.42578125" style="36" customWidth="1"/>
    <col min="13316" max="13316" width="5.5703125" style="36" customWidth="1"/>
    <col min="13317" max="13317" width="12.28515625" style="36" customWidth="1"/>
    <col min="13318" max="13318" width="16.28515625" style="36" customWidth="1"/>
    <col min="13319" max="13568" width="9.140625" style="36"/>
    <col min="13569" max="13569" width="7.85546875" style="36" bestFit="1" customWidth="1"/>
    <col min="13570" max="13570" width="53.42578125" style="36" customWidth="1"/>
    <col min="13571" max="13571" width="9.42578125" style="36" customWidth="1"/>
    <col min="13572" max="13572" width="5.5703125" style="36" customWidth="1"/>
    <col min="13573" max="13573" width="12.28515625" style="36" customWidth="1"/>
    <col min="13574" max="13574" width="16.28515625" style="36" customWidth="1"/>
    <col min="13575" max="13824" width="9.140625" style="36"/>
    <col min="13825" max="13825" width="7.85546875" style="36" bestFit="1" customWidth="1"/>
    <col min="13826" max="13826" width="53.42578125" style="36" customWidth="1"/>
    <col min="13827" max="13827" width="9.42578125" style="36" customWidth="1"/>
    <col min="13828" max="13828" width="5.5703125" style="36" customWidth="1"/>
    <col min="13829" max="13829" width="12.28515625" style="36" customWidth="1"/>
    <col min="13830" max="13830" width="16.28515625" style="36" customWidth="1"/>
    <col min="13831" max="14080" width="9.140625" style="36"/>
    <col min="14081" max="14081" width="7.85546875" style="36" bestFit="1" customWidth="1"/>
    <col min="14082" max="14082" width="53.42578125" style="36" customWidth="1"/>
    <col min="14083" max="14083" width="9.42578125" style="36" customWidth="1"/>
    <col min="14084" max="14084" width="5.5703125" style="36" customWidth="1"/>
    <col min="14085" max="14085" width="12.28515625" style="36" customWidth="1"/>
    <col min="14086" max="14086" width="16.28515625" style="36" customWidth="1"/>
    <col min="14087" max="14336" width="9.140625" style="36"/>
    <col min="14337" max="14337" width="7.85546875" style="36" bestFit="1" customWidth="1"/>
    <col min="14338" max="14338" width="53.42578125" style="36" customWidth="1"/>
    <col min="14339" max="14339" width="9.42578125" style="36" customWidth="1"/>
    <col min="14340" max="14340" width="5.5703125" style="36" customWidth="1"/>
    <col min="14341" max="14341" width="12.28515625" style="36" customWidth="1"/>
    <col min="14342" max="14342" width="16.28515625" style="36" customWidth="1"/>
    <col min="14343" max="14592" width="9.140625" style="36"/>
    <col min="14593" max="14593" width="7.85546875" style="36" bestFit="1" customWidth="1"/>
    <col min="14594" max="14594" width="53.42578125" style="36" customWidth="1"/>
    <col min="14595" max="14595" width="9.42578125" style="36" customWidth="1"/>
    <col min="14596" max="14596" width="5.5703125" style="36" customWidth="1"/>
    <col min="14597" max="14597" width="12.28515625" style="36" customWidth="1"/>
    <col min="14598" max="14598" width="16.28515625" style="36" customWidth="1"/>
    <col min="14599" max="14848" width="9.140625" style="36"/>
    <col min="14849" max="14849" width="7.85546875" style="36" bestFit="1" customWidth="1"/>
    <col min="14850" max="14850" width="53.42578125" style="36" customWidth="1"/>
    <col min="14851" max="14851" width="9.42578125" style="36" customWidth="1"/>
    <col min="14852" max="14852" width="5.5703125" style="36" customWidth="1"/>
    <col min="14853" max="14853" width="12.28515625" style="36" customWidth="1"/>
    <col min="14854" max="14854" width="16.28515625" style="36" customWidth="1"/>
    <col min="14855" max="15104" width="9.140625" style="36"/>
    <col min="15105" max="15105" width="7.85546875" style="36" bestFit="1" customWidth="1"/>
    <col min="15106" max="15106" width="53.42578125" style="36" customWidth="1"/>
    <col min="15107" max="15107" width="9.42578125" style="36" customWidth="1"/>
    <col min="15108" max="15108" width="5.5703125" style="36" customWidth="1"/>
    <col min="15109" max="15109" width="12.28515625" style="36" customWidth="1"/>
    <col min="15110" max="15110" width="16.28515625" style="36" customWidth="1"/>
    <col min="15111" max="15360" width="9.140625" style="36"/>
    <col min="15361" max="15361" width="7.85546875" style="36" bestFit="1" customWidth="1"/>
    <col min="15362" max="15362" width="53.42578125" style="36" customWidth="1"/>
    <col min="15363" max="15363" width="9.42578125" style="36" customWidth="1"/>
    <col min="15364" max="15364" width="5.5703125" style="36" customWidth="1"/>
    <col min="15365" max="15365" width="12.28515625" style="36" customWidth="1"/>
    <col min="15366" max="15366" width="16.28515625" style="36" customWidth="1"/>
    <col min="15367" max="15616" width="9.140625" style="36"/>
    <col min="15617" max="15617" width="7.85546875" style="36" bestFit="1" customWidth="1"/>
    <col min="15618" max="15618" width="53.42578125" style="36" customWidth="1"/>
    <col min="15619" max="15619" width="9.42578125" style="36" customWidth="1"/>
    <col min="15620" max="15620" width="5.5703125" style="36" customWidth="1"/>
    <col min="15621" max="15621" width="12.28515625" style="36" customWidth="1"/>
    <col min="15622" max="15622" width="16.28515625" style="36" customWidth="1"/>
    <col min="15623" max="15872" width="9.140625" style="36"/>
    <col min="15873" max="15873" width="7.85546875" style="36" bestFit="1" customWidth="1"/>
    <col min="15874" max="15874" width="53.42578125" style="36" customWidth="1"/>
    <col min="15875" max="15875" width="9.42578125" style="36" customWidth="1"/>
    <col min="15876" max="15876" width="5.5703125" style="36" customWidth="1"/>
    <col min="15877" max="15877" width="12.28515625" style="36" customWidth="1"/>
    <col min="15878" max="15878" width="16.28515625" style="36" customWidth="1"/>
    <col min="15879" max="16128" width="9.140625" style="36"/>
    <col min="16129" max="16129" width="7.85546875" style="36" bestFit="1" customWidth="1"/>
    <col min="16130" max="16130" width="53.42578125" style="36" customWidth="1"/>
    <col min="16131" max="16131" width="9.42578125" style="36" customWidth="1"/>
    <col min="16132" max="16132" width="5.5703125" style="36" customWidth="1"/>
    <col min="16133" max="16133" width="12.28515625" style="36" customWidth="1"/>
    <col min="16134" max="16134" width="16.28515625" style="36" customWidth="1"/>
    <col min="16135" max="16384" width="9.140625" style="36"/>
  </cols>
  <sheetData>
    <row r="1" spans="1:6" ht="13.5" customHeight="1" x14ac:dyDescent="0.2">
      <c r="A1" s="51" t="s">
        <v>33</v>
      </c>
      <c r="B1" s="51" t="s">
        <v>32</v>
      </c>
      <c r="C1" s="51" t="s">
        <v>31</v>
      </c>
      <c r="D1" s="51" t="s">
        <v>30</v>
      </c>
      <c r="E1" s="51" t="s">
        <v>29</v>
      </c>
      <c r="F1" s="50" t="s">
        <v>28</v>
      </c>
    </row>
    <row r="2" spans="1:6" ht="13.5" customHeight="1" x14ac:dyDescent="0.2">
      <c r="A2" s="18"/>
      <c r="B2" s="39"/>
      <c r="C2" s="38"/>
      <c r="D2" s="38"/>
      <c r="E2" s="38"/>
      <c r="F2" s="38"/>
    </row>
    <row r="3" spans="1:6" ht="18" customHeight="1" x14ac:dyDescent="0.2">
      <c r="A3" s="48" t="s">
        <v>118</v>
      </c>
      <c r="B3" s="47" t="s">
        <v>119</v>
      </c>
      <c r="C3" s="1"/>
      <c r="D3" s="1"/>
      <c r="E3" s="1"/>
      <c r="F3" s="1"/>
    </row>
    <row r="4" spans="1:6" ht="10.5" customHeight="1" x14ac:dyDescent="0.2">
      <c r="A4" s="18"/>
      <c r="B4" s="39"/>
      <c r="C4" s="38"/>
      <c r="D4" s="38"/>
      <c r="E4" s="38"/>
      <c r="F4" s="38"/>
    </row>
    <row r="5" spans="1:6" ht="28.5" customHeight="1" x14ac:dyDescent="0.2">
      <c r="A5" s="432" t="s">
        <v>213</v>
      </c>
      <c r="B5" s="432"/>
      <c r="C5" s="432"/>
      <c r="D5" s="432"/>
      <c r="E5" s="432"/>
      <c r="F5" s="432"/>
    </row>
    <row r="6" spans="1:6" ht="28.5" customHeight="1" x14ac:dyDescent="0.2">
      <c r="A6" s="432"/>
      <c r="B6" s="432"/>
      <c r="C6" s="432"/>
      <c r="D6" s="432"/>
      <c r="E6" s="432"/>
      <c r="F6" s="432"/>
    </row>
    <row r="7" spans="1:6" ht="28.5" customHeight="1" x14ac:dyDescent="0.2">
      <c r="A7" s="432"/>
      <c r="B7" s="432"/>
      <c r="C7" s="432"/>
      <c r="D7" s="432"/>
      <c r="E7" s="432"/>
      <c r="F7" s="432"/>
    </row>
    <row r="8" spans="1:6" ht="28.5" customHeight="1" x14ac:dyDescent="0.2">
      <c r="A8" s="432"/>
      <c r="B8" s="432"/>
      <c r="C8" s="432"/>
      <c r="D8" s="432"/>
      <c r="E8" s="432"/>
      <c r="F8" s="432"/>
    </row>
    <row r="9" spans="1:6" ht="28.5" customHeight="1" x14ac:dyDescent="0.2">
      <c r="A9" s="432"/>
      <c r="B9" s="432"/>
      <c r="C9" s="432"/>
      <c r="D9" s="432"/>
      <c r="E9" s="432"/>
      <c r="F9" s="432"/>
    </row>
    <row r="10" spans="1:6" ht="28.5" customHeight="1" x14ac:dyDescent="0.2">
      <c r="A10" s="432"/>
      <c r="B10" s="432"/>
      <c r="C10" s="432"/>
      <c r="D10" s="432"/>
      <c r="E10" s="432"/>
      <c r="F10" s="432"/>
    </row>
    <row r="11" spans="1:6" ht="28.5" customHeight="1" x14ac:dyDescent="0.2">
      <c r="A11" s="432"/>
      <c r="B11" s="432"/>
      <c r="C11" s="432"/>
      <c r="D11" s="432"/>
      <c r="E11" s="432"/>
      <c r="F11" s="432"/>
    </row>
    <row r="12" spans="1:6" ht="28.5" customHeight="1" x14ac:dyDescent="0.2">
      <c r="A12" s="432"/>
      <c r="B12" s="432"/>
      <c r="C12" s="432"/>
      <c r="D12" s="432"/>
      <c r="E12" s="432"/>
      <c r="F12" s="432"/>
    </row>
    <row r="13" spans="1:6" ht="28.5" customHeight="1" x14ac:dyDescent="0.2">
      <c r="A13" s="432"/>
      <c r="B13" s="432"/>
      <c r="C13" s="432"/>
      <c r="D13" s="432"/>
      <c r="E13" s="432"/>
      <c r="F13" s="432"/>
    </row>
    <row r="14" spans="1:6" ht="28.5" customHeight="1" x14ac:dyDescent="0.2">
      <c r="A14" s="432"/>
      <c r="B14" s="432"/>
      <c r="C14" s="432"/>
      <c r="D14" s="432"/>
      <c r="E14" s="432"/>
      <c r="F14" s="432"/>
    </row>
    <row r="15" spans="1:6" ht="28.5" customHeight="1" x14ac:dyDescent="0.2">
      <c r="A15" s="432"/>
      <c r="B15" s="432"/>
      <c r="C15" s="432"/>
      <c r="D15" s="432"/>
      <c r="E15" s="432"/>
      <c r="F15" s="432"/>
    </row>
    <row r="16" spans="1:6" ht="28.5" customHeight="1" x14ac:dyDescent="0.2">
      <c r="A16" s="432"/>
      <c r="B16" s="432"/>
      <c r="C16" s="432"/>
      <c r="D16" s="432"/>
      <c r="E16" s="432"/>
      <c r="F16" s="432"/>
    </row>
    <row r="17" spans="1:6" ht="28.5" customHeight="1" x14ac:dyDescent="0.2">
      <c r="A17" s="432"/>
      <c r="B17" s="432"/>
      <c r="C17" s="432"/>
      <c r="D17" s="432"/>
      <c r="E17" s="432"/>
      <c r="F17" s="432"/>
    </row>
    <row r="18" spans="1:6" ht="28.5" customHeight="1" x14ac:dyDescent="0.2">
      <c r="A18" s="432"/>
      <c r="B18" s="432"/>
      <c r="C18" s="432"/>
      <c r="D18" s="432"/>
      <c r="E18" s="432"/>
      <c r="F18" s="432"/>
    </row>
    <row r="19" spans="1:6" ht="28.5" customHeight="1" x14ac:dyDescent="0.2">
      <c r="A19" s="432"/>
      <c r="B19" s="432"/>
      <c r="C19" s="432"/>
      <c r="D19" s="432"/>
      <c r="E19" s="432"/>
      <c r="F19" s="432"/>
    </row>
    <row r="20" spans="1:6" ht="28.5" customHeight="1" x14ac:dyDescent="0.2">
      <c r="A20" s="432"/>
      <c r="B20" s="432"/>
      <c r="C20" s="432"/>
      <c r="D20" s="432"/>
      <c r="E20" s="432"/>
      <c r="F20" s="432"/>
    </row>
    <row r="21" spans="1:6" ht="28.5" customHeight="1" x14ac:dyDescent="0.2">
      <c r="A21" s="432"/>
      <c r="B21" s="432"/>
      <c r="C21" s="432"/>
      <c r="D21" s="432"/>
      <c r="E21" s="432"/>
      <c r="F21" s="432"/>
    </row>
    <row r="22" spans="1:6" ht="28.5" customHeight="1" x14ac:dyDescent="0.2">
      <c r="A22" s="432"/>
      <c r="B22" s="432"/>
      <c r="C22" s="432"/>
      <c r="D22" s="432"/>
      <c r="E22" s="432"/>
      <c r="F22" s="432"/>
    </row>
    <row r="23" spans="1:6" ht="28.5" customHeight="1" x14ac:dyDescent="0.2">
      <c r="A23" s="432"/>
      <c r="B23" s="432"/>
      <c r="C23" s="432"/>
      <c r="D23" s="432"/>
      <c r="E23" s="432"/>
      <c r="F23" s="432"/>
    </row>
    <row r="24" spans="1:6" ht="28.5" customHeight="1" x14ac:dyDescent="0.2">
      <c r="A24" s="432"/>
      <c r="B24" s="432"/>
      <c r="C24" s="432"/>
      <c r="D24" s="432"/>
      <c r="E24" s="432"/>
      <c r="F24" s="432"/>
    </row>
    <row r="25" spans="1:6" ht="28.5" customHeight="1" x14ac:dyDescent="0.2">
      <c r="A25" s="432"/>
      <c r="B25" s="432"/>
      <c r="C25" s="432"/>
      <c r="D25" s="432"/>
      <c r="E25" s="432"/>
      <c r="F25" s="432"/>
    </row>
    <row r="26" spans="1:6" ht="28.5" customHeight="1" x14ac:dyDescent="0.2">
      <c r="A26" s="432"/>
      <c r="B26" s="432"/>
      <c r="C26" s="432"/>
      <c r="D26" s="432"/>
      <c r="E26" s="432"/>
      <c r="F26" s="432"/>
    </row>
    <row r="27" spans="1:6" ht="28.5" customHeight="1" x14ac:dyDescent="0.2">
      <c r="A27" s="432"/>
      <c r="B27" s="432"/>
      <c r="C27" s="432"/>
      <c r="D27" s="432"/>
      <c r="E27" s="432"/>
      <c r="F27" s="432"/>
    </row>
    <row r="28" spans="1:6" ht="28.5" customHeight="1" x14ac:dyDescent="0.2">
      <c r="A28" s="432"/>
      <c r="B28" s="432"/>
      <c r="C28" s="432"/>
      <c r="D28" s="432"/>
      <c r="E28" s="432"/>
      <c r="F28" s="432"/>
    </row>
    <row r="29" spans="1:6" ht="28.5" customHeight="1" x14ac:dyDescent="0.2">
      <c r="A29" s="432"/>
      <c r="B29" s="432"/>
      <c r="C29" s="432"/>
      <c r="D29" s="432"/>
      <c r="E29" s="432"/>
      <c r="F29" s="432"/>
    </row>
    <row r="30" spans="1:6" ht="28.5" customHeight="1" x14ac:dyDescent="0.2">
      <c r="A30" s="432"/>
      <c r="B30" s="432"/>
      <c r="C30" s="432"/>
      <c r="D30" s="432"/>
      <c r="E30" s="432"/>
      <c r="F30" s="432"/>
    </row>
    <row r="31" spans="1:6" ht="35.25" customHeight="1" x14ac:dyDescent="0.2">
      <c r="A31" s="432"/>
      <c r="B31" s="432"/>
      <c r="C31" s="432"/>
      <c r="D31" s="432"/>
      <c r="E31" s="432"/>
      <c r="F31" s="432"/>
    </row>
    <row r="32" spans="1:6" ht="33.75" customHeight="1" x14ac:dyDescent="0.2">
      <c r="A32" s="432"/>
      <c r="B32" s="432"/>
      <c r="C32" s="432"/>
      <c r="D32" s="432"/>
      <c r="E32" s="432"/>
      <c r="F32" s="432"/>
    </row>
    <row r="33" spans="1:6" ht="4.5" customHeight="1" x14ac:dyDescent="0.2">
      <c r="A33" s="432"/>
      <c r="B33" s="432"/>
      <c r="C33" s="432"/>
      <c r="D33" s="432"/>
      <c r="E33" s="432"/>
      <c r="F33" s="432"/>
    </row>
    <row r="34" spans="1:6" ht="13.5" customHeight="1" x14ac:dyDescent="0.2">
      <c r="A34" s="18"/>
      <c r="B34" s="39"/>
      <c r="C34" s="38"/>
      <c r="D34" s="38"/>
      <c r="E34" s="38"/>
      <c r="F34" s="38"/>
    </row>
    <row r="35" spans="1:6" ht="13.5" customHeight="1" x14ac:dyDescent="0.2">
      <c r="A35" s="18"/>
      <c r="B35" s="39"/>
      <c r="C35" s="38"/>
      <c r="D35" s="38"/>
      <c r="E35" s="38"/>
      <c r="F35" s="38"/>
    </row>
    <row r="36" spans="1:6" ht="13.5" customHeight="1" x14ac:dyDescent="0.2">
      <c r="A36" s="18"/>
      <c r="B36" s="39" t="s">
        <v>260</v>
      </c>
      <c r="C36" s="38"/>
      <c r="D36" s="38"/>
      <c r="E36" s="38"/>
      <c r="F36" s="38"/>
    </row>
    <row r="37" spans="1:6" ht="168.75" thickBot="1" x14ac:dyDescent="0.25">
      <c r="A37" s="27" t="s">
        <v>27</v>
      </c>
      <c r="B37" s="235" t="s">
        <v>505</v>
      </c>
      <c r="C37" s="38"/>
      <c r="D37" s="38"/>
      <c r="E37" s="38"/>
      <c r="F37" s="38"/>
    </row>
    <row r="38" spans="1:6" ht="13.5" customHeight="1" thickBot="1" x14ac:dyDescent="0.25">
      <c r="A38" s="18"/>
      <c r="B38" s="39"/>
      <c r="C38" s="29">
        <v>310</v>
      </c>
      <c r="D38" s="21" t="s">
        <v>15</v>
      </c>
      <c r="E38" s="41">
        <v>0</v>
      </c>
      <c r="F38" s="20">
        <f>C38*E38</f>
        <v>0</v>
      </c>
    </row>
    <row r="39" spans="1:6" ht="13.5" customHeight="1" x14ac:dyDescent="0.2">
      <c r="A39" s="18"/>
      <c r="B39" s="39"/>
      <c r="C39" s="38"/>
      <c r="D39" s="38"/>
      <c r="E39" s="38"/>
      <c r="F39" s="38"/>
    </row>
    <row r="40" spans="1:6" ht="180.75" thickBot="1" x14ac:dyDescent="0.25">
      <c r="A40" s="27" t="s">
        <v>26</v>
      </c>
      <c r="B40" s="241" t="s">
        <v>380</v>
      </c>
      <c r="C40" s="128"/>
      <c r="D40" s="30"/>
      <c r="E40" s="201"/>
      <c r="F40" s="31"/>
    </row>
    <row r="41" spans="1:6" ht="13.5" thickBot="1" x14ac:dyDescent="0.25">
      <c r="A41" s="27"/>
      <c r="B41" s="242" t="s">
        <v>269</v>
      </c>
      <c r="C41" s="29">
        <v>380</v>
      </c>
      <c r="D41" s="21" t="s">
        <v>15</v>
      </c>
      <c r="E41" s="41">
        <v>0</v>
      </c>
      <c r="F41" s="20">
        <f>C41*E41</f>
        <v>0</v>
      </c>
    </row>
    <row r="42" spans="1:6" ht="13.5" thickBot="1" x14ac:dyDescent="0.25">
      <c r="A42" s="27"/>
      <c r="B42" s="242" t="s">
        <v>271</v>
      </c>
      <c r="C42" s="29">
        <v>380</v>
      </c>
      <c r="D42" s="21" t="s">
        <v>15</v>
      </c>
      <c r="E42" s="41">
        <v>0</v>
      </c>
      <c r="F42" s="20">
        <f>C42*E42</f>
        <v>0</v>
      </c>
    </row>
    <row r="43" spans="1:6" x14ac:dyDescent="0.2">
      <c r="A43" s="27"/>
    </row>
    <row r="44" spans="1:6" x14ac:dyDescent="0.2">
      <c r="A44" s="27"/>
      <c r="B44" s="257"/>
      <c r="C44" s="190"/>
      <c r="D44" s="191"/>
      <c r="E44" s="201"/>
      <c r="F44" s="190"/>
    </row>
    <row r="45" spans="1:6" ht="192.75" thickBot="1" x14ac:dyDescent="0.25">
      <c r="A45" s="27" t="s">
        <v>24</v>
      </c>
      <c r="B45" s="241" t="s">
        <v>379</v>
      </c>
      <c r="C45" s="190"/>
      <c r="D45" s="191"/>
      <c r="E45" s="201"/>
      <c r="F45" s="190"/>
    </row>
    <row r="46" spans="1:6" ht="13.5" thickBot="1" x14ac:dyDescent="0.25">
      <c r="A46" s="27"/>
      <c r="B46" s="242" t="s">
        <v>270</v>
      </c>
      <c r="C46" s="29">
        <v>90</v>
      </c>
      <c r="D46" s="21" t="s">
        <v>15</v>
      </c>
      <c r="E46" s="41">
        <v>0</v>
      </c>
      <c r="F46" s="20">
        <f>C46*E46</f>
        <v>0</v>
      </c>
    </row>
    <row r="47" spans="1:6" ht="36.75" thickBot="1" x14ac:dyDescent="0.25">
      <c r="A47" s="27"/>
      <c r="B47" s="242" t="s">
        <v>276</v>
      </c>
      <c r="C47" s="29">
        <v>90</v>
      </c>
      <c r="D47" s="21" t="s">
        <v>15</v>
      </c>
      <c r="E47" s="41">
        <v>0</v>
      </c>
      <c r="F47" s="20">
        <f>C47*E47</f>
        <v>0</v>
      </c>
    </row>
    <row r="48" spans="1:6" x14ac:dyDescent="0.2">
      <c r="A48" s="27"/>
      <c r="B48" s="242"/>
      <c r="C48" s="79"/>
      <c r="D48" s="292"/>
      <c r="E48" s="201"/>
      <c r="F48" s="190"/>
    </row>
    <row r="49" spans="1:6" ht="192.75" thickBot="1" x14ac:dyDescent="0.25">
      <c r="A49" s="27" t="s">
        <v>23</v>
      </c>
      <c r="B49" s="241" t="s">
        <v>272</v>
      </c>
      <c r="C49" s="128"/>
      <c r="D49" s="30"/>
      <c r="E49" s="201"/>
      <c r="F49" s="31"/>
    </row>
    <row r="50" spans="1:6" ht="13.5" thickBot="1" x14ac:dyDescent="0.25">
      <c r="A50" s="27"/>
      <c r="B50" s="242" t="s">
        <v>273</v>
      </c>
      <c r="C50" s="29">
        <v>65</v>
      </c>
      <c r="D50" s="21" t="s">
        <v>15</v>
      </c>
      <c r="E50" s="41">
        <v>0</v>
      </c>
      <c r="F50" s="20">
        <f>C50*E50</f>
        <v>0</v>
      </c>
    </row>
    <row r="51" spans="1:6" ht="13.5" thickBot="1" x14ac:dyDescent="0.25">
      <c r="A51" s="27"/>
      <c r="B51" s="242" t="s">
        <v>274</v>
      </c>
      <c r="C51" s="29">
        <v>200</v>
      </c>
      <c r="D51" s="21" t="s">
        <v>15</v>
      </c>
      <c r="E51" s="41">
        <v>0</v>
      </c>
      <c r="F51" s="20">
        <f>C51*E51</f>
        <v>0</v>
      </c>
    </row>
    <row r="52" spans="1:6" ht="21" customHeight="1" thickBot="1" x14ac:dyDescent="0.25">
      <c r="A52" s="27"/>
      <c r="B52" s="242" t="s">
        <v>378</v>
      </c>
      <c r="C52" s="29">
        <v>36</v>
      </c>
      <c r="D52" s="21" t="s">
        <v>15</v>
      </c>
      <c r="E52" s="41">
        <v>0</v>
      </c>
      <c r="F52" s="20">
        <f>C52*E52</f>
        <v>0</v>
      </c>
    </row>
    <row r="53" spans="1:6" ht="15" x14ac:dyDescent="0.2">
      <c r="A53" s="27"/>
      <c r="B53" s="39"/>
      <c r="C53" s="38"/>
      <c r="D53" s="38"/>
      <c r="E53" s="200"/>
      <c r="F53" s="38"/>
    </row>
    <row r="54" spans="1:6" ht="192" thickBot="1" x14ac:dyDescent="0.25">
      <c r="A54" s="27" t="s">
        <v>21</v>
      </c>
      <c r="B54" s="58" t="s">
        <v>381</v>
      </c>
      <c r="C54" s="128"/>
      <c r="D54" s="30"/>
      <c r="E54" s="201"/>
      <c r="F54" s="35"/>
    </row>
    <row r="55" spans="1:6" ht="21" customHeight="1" thickBot="1" x14ac:dyDescent="0.25">
      <c r="A55" s="27"/>
      <c r="B55" s="22"/>
      <c r="C55" s="29">
        <v>92</v>
      </c>
      <c r="D55" s="21" t="s">
        <v>15</v>
      </c>
      <c r="E55" s="41">
        <v>0</v>
      </c>
      <c r="F55" s="20">
        <f>C55*E55</f>
        <v>0</v>
      </c>
    </row>
    <row r="56" spans="1:6" ht="15.75" thickBot="1" x14ac:dyDescent="0.25">
      <c r="A56" s="27"/>
      <c r="B56" s="39"/>
      <c r="C56" s="38"/>
      <c r="D56" s="38"/>
      <c r="E56" s="200"/>
      <c r="F56" s="38"/>
    </row>
    <row r="57" spans="1:6" ht="51.75" thickBot="1" x14ac:dyDescent="0.25">
      <c r="A57" s="27" t="s">
        <v>19</v>
      </c>
      <c r="B57" s="58" t="s">
        <v>275</v>
      </c>
      <c r="C57" s="29">
        <v>18</v>
      </c>
      <c r="D57" s="21" t="s">
        <v>37</v>
      </c>
      <c r="E57" s="41">
        <v>0</v>
      </c>
      <c r="F57" s="20">
        <f>C57*E57</f>
        <v>0</v>
      </c>
    </row>
    <row r="58" spans="1:6" ht="15.75" thickBot="1" x14ac:dyDescent="0.25">
      <c r="A58" s="27"/>
      <c r="B58" s="39"/>
      <c r="C58" s="38"/>
      <c r="D58" s="38"/>
      <c r="E58" s="200"/>
      <c r="F58" s="38"/>
    </row>
    <row r="59" spans="1:6" ht="51.75" thickBot="1" x14ac:dyDescent="0.25">
      <c r="A59" s="27" t="s">
        <v>17</v>
      </c>
      <c r="B59" s="58" t="s">
        <v>277</v>
      </c>
      <c r="C59" s="29">
        <v>64</v>
      </c>
      <c r="D59" s="21" t="s">
        <v>15</v>
      </c>
      <c r="E59" s="41">
        <v>0</v>
      </c>
      <c r="F59" s="20">
        <f>C59*E59</f>
        <v>0</v>
      </c>
    </row>
    <row r="60" spans="1:6" ht="13.5" thickBot="1" x14ac:dyDescent="0.25">
      <c r="A60" s="27"/>
      <c r="B60" s="58" t="s">
        <v>278</v>
      </c>
      <c r="C60" s="29">
        <v>64</v>
      </c>
      <c r="D60" s="21" t="s">
        <v>15</v>
      </c>
      <c r="E60" s="41">
        <v>0</v>
      </c>
      <c r="F60" s="20">
        <f>C60*E60</f>
        <v>0</v>
      </c>
    </row>
    <row r="61" spans="1:6" ht="21" customHeight="1" x14ac:dyDescent="0.2">
      <c r="A61" s="27"/>
      <c r="B61" s="22"/>
      <c r="C61" s="36"/>
      <c r="D61" s="36"/>
      <c r="E61" s="36"/>
      <c r="F61" s="36"/>
    </row>
    <row r="62" spans="1:6" ht="13.5" thickBot="1" x14ac:dyDescent="0.25">
      <c r="A62" s="27" t="s">
        <v>14</v>
      </c>
      <c r="B62" s="58" t="s">
        <v>120</v>
      </c>
      <c r="C62" s="128"/>
      <c r="D62" s="30"/>
      <c r="E62" s="201"/>
      <c r="F62" s="35"/>
    </row>
    <row r="63" spans="1:6" ht="21" customHeight="1" thickBot="1" x14ac:dyDescent="0.25">
      <c r="A63" s="27"/>
      <c r="B63" s="22"/>
      <c r="C63" s="29">
        <v>250</v>
      </c>
      <c r="D63" s="21" t="s">
        <v>36</v>
      </c>
      <c r="E63" s="41">
        <v>0</v>
      </c>
      <c r="F63" s="20">
        <f>C63*E63</f>
        <v>0</v>
      </c>
    </row>
    <row r="64" spans="1:6" ht="15" x14ac:dyDescent="0.2">
      <c r="A64" s="27"/>
      <c r="B64" s="39"/>
      <c r="C64" s="38"/>
      <c r="D64" s="38"/>
      <c r="E64" s="200"/>
      <c r="F64" s="38"/>
    </row>
    <row r="65" spans="1:6" ht="204.75" thickBot="1" x14ac:dyDescent="0.25">
      <c r="A65" s="27" t="s">
        <v>45</v>
      </c>
      <c r="B65" s="58" t="s">
        <v>309</v>
      </c>
      <c r="C65" s="38"/>
      <c r="D65" s="38"/>
      <c r="E65" s="200"/>
      <c r="F65" s="38"/>
    </row>
    <row r="66" spans="1:6" ht="15.75" thickBot="1" x14ac:dyDescent="0.25">
      <c r="A66" s="27"/>
      <c r="B66" s="39"/>
      <c r="C66" s="29">
        <v>45</v>
      </c>
      <c r="D66" s="21" t="s">
        <v>15</v>
      </c>
      <c r="E66" s="41">
        <v>0</v>
      </c>
      <c r="F66" s="20">
        <f>C66*E66</f>
        <v>0</v>
      </c>
    </row>
    <row r="67" spans="1:6" ht="15" x14ac:dyDescent="0.2">
      <c r="A67" s="27"/>
      <c r="B67" s="39"/>
      <c r="C67" s="38"/>
      <c r="D67" s="38"/>
      <c r="E67" s="200"/>
      <c r="F67" s="38"/>
    </row>
    <row r="68" spans="1:6" ht="192" thickBot="1" x14ac:dyDescent="0.25">
      <c r="A68" s="27" t="s">
        <v>44</v>
      </c>
      <c r="B68" s="58" t="s">
        <v>310</v>
      </c>
      <c r="C68" s="38"/>
      <c r="D68" s="38"/>
      <c r="E68" s="200"/>
      <c r="F68" s="38"/>
    </row>
    <row r="69" spans="1:6" ht="15.75" thickBot="1" x14ac:dyDescent="0.25">
      <c r="A69" s="27"/>
      <c r="B69" s="39"/>
      <c r="C69" s="29">
        <v>48</v>
      </c>
      <c r="D69" s="21" t="s">
        <v>15</v>
      </c>
      <c r="E69" s="41">
        <v>0</v>
      </c>
      <c r="F69" s="20">
        <f>C69*E69</f>
        <v>0</v>
      </c>
    </row>
    <row r="70" spans="1:6" ht="15" x14ac:dyDescent="0.2">
      <c r="A70" s="27"/>
      <c r="B70" s="39"/>
      <c r="C70" s="38"/>
      <c r="D70" s="38"/>
      <c r="E70" s="200"/>
      <c r="F70" s="38"/>
    </row>
    <row r="71" spans="1:6" s="117" customFormat="1" ht="21" customHeight="1" x14ac:dyDescent="0.2">
      <c r="A71" s="27"/>
      <c r="B71" s="39" t="s">
        <v>261</v>
      </c>
      <c r="C71" s="244"/>
      <c r="D71" s="245"/>
      <c r="E71" s="246"/>
      <c r="F71" s="244"/>
    </row>
    <row r="72" spans="1:6" ht="21" customHeight="1" x14ac:dyDescent="0.2">
      <c r="A72" s="27"/>
      <c r="B72" s="33"/>
      <c r="C72" s="190"/>
      <c r="D72" s="191"/>
      <c r="E72" s="195"/>
      <c r="F72" s="190"/>
    </row>
    <row r="73" spans="1:6" ht="132.75" thickBot="1" x14ac:dyDescent="0.25">
      <c r="A73" s="27" t="s">
        <v>43</v>
      </c>
      <c r="B73" s="236" t="s">
        <v>391</v>
      </c>
      <c r="C73" s="190"/>
      <c r="D73" s="191"/>
      <c r="E73" s="195"/>
      <c r="F73" s="190"/>
    </row>
    <row r="74" spans="1:6" ht="21" customHeight="1" thickBot="1" x14ac:dyDescent="0.25">
      <c r="A74" s="27"/>
      <c r="B74" s="33"/>
      <c r="C74" s="29">
        <v>593</v>
      </c>
      <c r="D74" s="21" t="s">
        <v>15</v>
      </c>
      <c r="E74" s="41">
        <v>0</v>
      </c>
      <c r="F74" s="20">
        <f>C74*E74</f>
        <v>0</v>
      </c>
    </row>
    <row r="75" spans="1:6" ht="21" customHeight="1" x14ac:dyDescent="0.2">
      <c r="A75" s="27"/>
      <c r="B75" s="33"/>
      <c r="C75" s="190"/>
      <c r="D75" s="191"/>
      <c r="E75" s="195"/>
      <c r="F75" s="190"/>
    </row>
    <row r="76" spans="1:6" ht="72.75" thickBot="1" x14ac:dyDescent="0.25">
      <c r="A76" s="27" t="s">
        <v>42</v>
      </c>
      <c r="B76" s="294" t="s">
        <v>392</v>
      </c>
      <c r="C76" s="190"/>
      <c r="D76" s="191"/>
      <c r="E76" s="195"/>
      <c r="F76" s="190"/>
    </row>
    <row r="77" spans="1:6" ht="21" customHeight="1" thickBot="1" x14ac:dyDescent="0.25">
      <c r="A77" s="27"/>
      <c r="B77" s="33"/>
      <c r="C77" s="29">
        <v>77</v>
      </c>
      <c r="D77" s="21" t="s">
        <v>15</v>
      </c>
      <c r="E77" s="41">
        <v>0</v>
      </c>
      <c r="F77" s="20">
        <f>C77*E77</f>
        <v>0</v>
      </c>
    </row>
    <row r="78" spans="1:6" ht="21" customHeight="1" x14ac:dyDescent="0.2">
      <c r="A78" s="27"/>
      <c r="B78" s="33"/>
      <c r="C78" s="190"/>
      <c r="D78" s="191"/>
      <c r="E78" s="195"/>
      <c r="F78" s="190"/>
    </row>
    <row r="79" spans="1:6" ht="72.75" thickBot="1" x14ac:dyDescent="0.25">
      <c r="A79" s="27" t="s">
        <v>41</v>
      </c>
      <c r="B79" s="294" t="s">
        <v>393</v>
      </c>
      <c r="C79" s="190"/>
      <c r="D79" s="191"/>
      <c r="E79" s="195"/>
      <c r="F79" s="190"/>
    </row>
    <row r="80" spans="1:6" ht="21" customHeight="1" thickBot="1" x14ac:dyDescent="0.25">
      <c r="A80" s="27"/>
      <c r="B80" s="33"/>
      <c r="C80" s="29">
        <v>350.8</v>
      </c>
      <c r="D80" s="21" t="s">
        <v>15</v>
      </c>
      <c r="E80" s="41">
        <v>0</v>
      </c>
      <c r="F80" s="20">
        <f>C80*E80</f>
        <v>0</v>
      </c>
    </row>
    <row r="81" spans="1:6" ht="21" customHeight="1" x14ac:dyDescent="0.2">
      <c r="A81" s="27"/>
      <c r="B81" s="33"/>
      <c r="C81" s="190"/>
      <c r="D81" s="191"/>
      <c r="E81" s="195"/>
      <c r="F81" s="190"/>
    </row>
    <row r="82" spans="1:6" ht="72.75" thickBot="1" x14ac:dyDescent="0.25">
      <c r="A82" s="27" t="s">
        <v>40</v>
      </c>
      <c r="B82" s="236" t="s">
        <v>394</v>
      </c>
      <c r="C82" s="190"/>
      <c r="D82" s="191"/>
      <c r="E82" s="195"/>
      <c r="F82" s="190"/>
    </row>
    <row r="83" spans="1:6" ht="21" customHeight="1" thickBot="1" x14ac:dyDescent="0.25">
      <c r="A83" s="27"/>
      <c r="B83" s="33"/>
      <c r="C83" s="29">
        <v>62.5</v>
      </c>
      <c r="D83" s="21" t="s">
        <v>15</v>
      </c>
      <c r="E83" s="41">
        <v>0</v>
      </c>
      <c r="F83" s="20">
        <f>C83*E83</f>
        <v>0</v>
      </c>
    </row>
    <row r="84" spans="1:6" ht="21" customHeight="1" x14ac:dyDescent="0.2">
      <c r="A84" s="27"/>
      <c r="B84" s="33"/>
      <c r="C84" s="190"/>
      <c r="D84" s="191"/>
      <c r="E84" s="195"/>
      <c r="F84" s="190"/>
    </row>
    <row r="85" spans="1:6" ht="120.75" thickBot="1" x14ac:dyDescent="0.25">
      <c r="A85" s="27" t="s">
        <v>39</v>
      </c>
      <c r="B85" s="236" t="s">
        <v>506</v>
      </c>
      <c r="C85" s="190"/>
      <c r="D85" s="191"/>
      <c r="E85" s="195"/>
      <c r="F85" s="190"/>
    </row>
    <row r="86" spans="1:6" ht="21" customHeight="1" thickBot="1" x14ac:dyDescent="0.25">
      <c r="A86" s="27"/>
      <c r="B86" s="33"/>
      <c r="C86" s="29">
        <v>95</v>
      </c>
      <c r="D86" s="21" t="s">
        <v>15</v>
      </c>
      <c r="E86" s="41">
        <v>0</v>
      </c>
      <c r="F86" s="20">
        <f>C86*E86</f>
        <v>0</v>
      </c>
    </row>
    <row r="87" spans="1:6" ht="21" customHeight="1" x14ac:dyDescent="0.2">
      <c r="A87" s="27"/>
      <c r="B87" s="33"/>
      <c r="C87" s="190"/>
      <c r="D87" s="191"/>
      <c r="E87" s="195"/>
      <c r="F87" s="190"/>
    </row>
    <row r="88" spans="1:6" ht="72.75" thickBot="1" x14ac:dyDescent="0.25">
      <c r="A88" s="27" t="s">
        <v>68</v>
      </c>
      <c r="B88" s="237" t="s">
        <v>395</v>
      </c>
      <c r="C88" s="190"/>
      <c r="D88" s="191"/>
      <c r="E88" s="195"/>
      <c r="F88" s="190"/>
    </row>
    <row r="89" spans="1:6" ht="21" customHeight="1" thickBot="1" x14ac:dyDescent="0.25">
      <c r="A89" s="27"/>
      <c r="B89" s="33"/>
      <c r="C89" s="29">
        <v>14</v>
      </c>
      <c r="D89" s="21" t="s">
        <v>15</v>
      </c>
      <c r="E89" s="41">
        <v>0</v>
      </c>
      <c r="F89" s="20">
        <f>C89*E89</f>
        <v>0</v>
      </c>
    </row>
    <row r="90" spans="1:6" ht="21" customHeight="1" x14ac:dyDescent="0.2">
      <c r="A90" s="27"/>
      <c r="B90" s="33"/>
      <c r="C90" s="190"/>
      <c r="D90" s="191"/>
      <c r="E90" s="195"/>
      <c r="F90" s="190"/>
    </row>
    <row r="91" spans="1:6" ht="72.75" thickBot="1" x14ac:dyDescent="0.25">
      <c r="A91" s="27" t="s">
        <v>160</v>
      </c>
      <c r="B91" s="237" t="s">
        <v>396</v>
      </c>
      <c r="C91" s="190"/>
      <c r="D91" s="191"/>
      <c r="E91" s="195"/>
      <c r="F91" s="190"/>
    </row>
    <row r="92" spans="1:6" ht="21" customHeight="1" thickBot="1" x14ac:dyDescent="0.25">
      <c r="A92" s="27"/>
      <c r="B92" s="33"/>
      <c r="C92" s="29">
        <v>52</v>
      </c>
      <c r="D92" s="21" t="s">
        <v>15</v>
      </c>
      <c r="E92" s="41">
        <v>0</v>
      </c>
      <c r="F92" s="20">
        <f>C92*E92</f>
        <v>0</v>
      </c>
    </row>
    <row r="93" spans="1:6" ht="21" customHeight="1" thickBot="1" x14ac:dyDescent="0.25">
      <c r="A93" s="63"/>
      <c r="B93" s="33"/>
      <c r="C93" s="190"/>
      <c r="D93" s="191"/>
      <c r="E93" s="195"/>
      <c r="F93" s="190"/>
    </row>
    <row r="94" spans="1:6" ht="21" customHeight="1" thickBot="1" x14ac:dyDescent="0.25">
      <c r="A94" s="27" t="s">
        <v>161</v>
      </c>
      <c r="B94" s="237" t="s">
        <v>507</v>
      </c>
      <c r="C94" s="190">
        <v>283</v>
      </c>
      <c r="D94" s="191" t="s">
        <v>37</v>
      </c>
      <c r="E94" s="239">
        <v>0</v>
      </c>
      <c r="F94" s="20">
        <f>C94*E94</f>
        <v>0</v>
      </c>
    </row>
    <row r="95" spans="1:6" ht="13.5" customHeight="1" thickBot="1" x14ac:dyDescent="0.25">
      <c r="A95" s="18"/>
      <c r="B95" s="39"/>
      <c r="C95" s="38"/>
      <c r="D95" s="38"/>
      <c r="E95" s="200"/>
      <c r="F95" s="38"/>
    </row>
    <row r="96" spans="1:6" ht="21" customHeight="1" thickBot="1" x14ac:dyDescent="0.25">
      <c r="A96" s="17" t="s">
        <v>118</v>
      </c>
      <c r="B96" s="47" t="s">
        <v>119</v>
      </c>
      <c r="C96" s="430" t="s">
        <v>12</v>
      </c>
      <c r="D96" s="422"/>
      <c r="E96" s="204"/>
      <c r="F96" s="15">
        <f>SUM(F34:F95)</f>
        <v>0</v>
      </c>
    </row>
    <row r="97" spans="5:5" x14ac:dyDescent="0.2">
      <c r="E97" s="179"/>
    </row>
  </sheetData>
  <mergeCells count="2">
    <mergeCell ref="A5:F33"/>
    <mergeCell ref="C96:D96"/>
  </mergeCells>
  <phoneticPr fontId="47" type="noConversion"/>
  <conditionalFormatting sqref="F1:F37 F75:F76 F78:F79 F81:F82 F84:F85 F87:F88 F90:F91 F58 F60 F67:F68 F62:F65 F70:F73 F39:F42 F44:F53 F95:F65544">
    <cfRule type="cellIs" dxfId="45" priority="47" stopIfTrue="1" operator="equal">
      <formula>0</formula>
    </cfRule>
  </conditionalFormatting>
  <conditionalFormatting sqref="F54:F56">
    <cfRule type="cellIs" dxfId="44" priority="37" stopIfTrue="1" operator="equal">
      <formula>0</formula>
    </cfRule>
  </conditionalFormatting>
  <conditionalFormatting sqref="F38">
    <cfRule type="cellIs" dxfId="43" priority="12" stopIfTrue="1" operator="equal">
      <formula>0</formula>
    </cfRule>
  </conditionalFormatting>
  <conditionalFormatting sqref="F74">
    <cfRule type="cellIs" dxfId="42" priority="11" stopIfTrue="1" operator="equal">
      <formula>0</formula>
    </cfRule>
  </conditionalFormatting>
  <conditionalFormatting sqref="F77">
    <cfRule type="cellIs" dxfId="41" priority="10" stopIfTrue="1" operator="equal">
      <formula>0</formula>
    </cfRule>
  </conditionalFormatting>
  <conditionalFormatting sqref="F80">
    <cfRule type="cellIs" dxfId="40" priority="9" stopIfTrue="1" operator="equal">
      <formula>0</formula>
    </cfRule>
  </conditionalFormatting>
  <conditionalFormatting sqref="F83">
    <cfRule type="cellIs" dxfId="39" priority="8" stopIfTrue="1" operator="equal">
      <formula>0</formula>
    </cfRule>
  </conditionalFormatting>
  <conditionalFormatting sqref="F86">
    <cfRule type="cellIs" dxfId="38" priority="7" stopIfTrue="1" operator="equal">
      <formula>0</formula>
    </cfRule>
  </conditionalFormatting>
  <conditionalFormatting sqref="F89">
    <cfRule type="cellIs" dxfId="37" priority="6" stopIfTrue="1" operator="equal">
      <formula>0</formula>
    </cfRule>
  </conditionalFormatting>
  <conditionalFormatting sqref="F92:F94">
    <cfRule type="cellIs" dxfId="36" priority="5" stopIfTrue="1" operator="equal">
      <formula>0</formula>
    </cfRule>
  </conditionalFormatting>
  <conditionalFormatting sqref="F59">
    <cfRule type="cellIs" dxfId="35" priority="4" stopIfTrue="1" operator="equal">
      <formula>0</formula>
    </cfRule>
  </conditionalFormatting>
  <conditionalFormatting sqref="F57">
    <cfRule type="cellIs" dxfId="34" priority="3" stopIfTrue="1" operator="equal">
      <formula>0</formula>
    </cfRule>
  </conditionalFormatting>
  <conditionalFormatting sqref="F66">
    <cfRule type="cellIs" dxfId="33" priority="2" stopIfTrue="1" operator="equal">
      <formula>0</formula>
    </cfRule>
  </conditionalFormatting>
  <conditionalFormatting sqref="F69">
    <cfRule type="cellIs" dxfId="32"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43"/>
  <sheetViews>
    <sheetView view="pageBreakPreview" topLeftCell="A19" zoomScaleNormal="100" zoomScaleSheetLayoutView="100" workbookViewId="0">
      <selection activeCell="F39" sqref="F39"/>
    </sheetView>
  </sheetViews>
  <sheetFormatPr defaultRowHeight="12.75" x14ac:dyDescent="0.2"/>
  <cols>
    <col min="1" max="1" width="7.85546875" style="110" bestFit="1" customWidth="1"/>
    <col min="2" max="2" width="53" style="111" customWidth="1"/>
    <col min="3" max="3" width="9.42578125" style="112" customWidth="1"/>
    <col min="4" max="4" width="5.5703125" style="113" customWidth="1"/>
    <col min="5" max="5" width="12.28515625" style="112" customWidth="1"/>
    <col min="6" max="6" width="16.28515625" style="112" customWidth="1"/>
    <col min="7" max="256" width="9.140625" style="89"/>
    <col min="257" max="257" width="7.85546875" style="89" bestFit="1" customWidth="1"/>
    <col min="258" max="258" width="53" style="89" customWidth="1"/>
    <col min="259" max="259" width="9.42578125" style="89" customWidth="1"/>
    <col min="260" max="260" width="5.5703125" style="89" customWidth="1"/>
    <col min="261" max="261" width="12.28515625" style="89" customWidth="1"/>
    <col min="262" max="262" width="16.28515625" style="89" customWidth="1"/>
    <col min="263" max="512" width="9.140625" style="89"/>
    <col min="513" max="513" width="7.85546875" style="89" bestFit="1" customWidth="1"/>
    <col min="514" max="514" width="53" style="89" customWidth="1"/>
    <col min="515" max="515" width="9.42578125" style="89" customWidth="1"/>
    <col min="516" max="516" width="5.5703125" style="89" customWidth="1"/>
    <col min="517" max="517" width="12.28515625" style="89" customWidth="1"/>
    <col min="518" max="518" width="16.28515625" style="89" customWidth="1"/>
    <col min="519" max="768" width="9.140625" style="89"/>
    <col min="769" max="769" width="7.85546875" style="89" bestFit="1" customWidth="1"/>
    <col min="770" max="770" width="53" style="89" customWidth="1"/>
    <col min="771" max="771" width="9.42578125" style="89" customWidth="1"/>
    <col min="772" max="772" width="5.5703125" style="89" customWidth="1"/>
    <col min="773" max="773" width="12.28515625" style="89" customWidth="1"/>
    <col min="774" max="774" width="16.28515625" style="89" customWidth="1"/>
    <col min="775" max="1024" width="9.140625" style="89"/>
    <col min="1025" max="1025" width="7.85546875" style="89" bestFit="1" customWidth="1"/>
    <col min="1026" max="1026" width="53" style="89" customWidth="1"/>
    <col min="1027" max="1027" width="9.42578125" style="89" customWidth="1"/>
    <col min="1028" max="1028" width="5.5703125" style="89" customWidth="1"/>
    <col min="1029" max="1029" width="12.28515625" style="89" customWidth="1"/>
    <col min="1030" max="1030" width="16.28515625" style="89" customWidth="1"/>
    <col min="1031" max="1280" width="9.140625" style="89"/>
    <col min="1281" max="1281" width="7.85546875" style="89" bestFit="1" customWidth="1"/>
    <col min="1282" max="1282" width="53" style="89" customWidth="1"/>
    <col min="1283" max="1283" width="9.42578125" style="89" customWidth="1"/>
    <col min="1284" max="1284" width="5.5703125" style="89" customWidth="1"/>
    <col min="1285" max="1285" width="12.28515625" style="89" customWidth="1"/>
    <col min="1286" max="1286" width="16.28515625" style="89" customWidth="1"/>
    <col min="1287" max="1536" width="9.140625" style="89"/>
    <col min="1537" max="1537" width="7.85546875" style="89" bestFit="1" customWidth="1"/>
    <col min="1538" max="1538" width="53" style="89" customWidth="1"/>
    <col min="1539" max="1539" width="9.42578125" style="89" customWidth="1"/>
    <col min="1540" max="1540" width="5.5703125" style="89" customWidth="1"/>
    <col min="1541" max="1541" width="12.28515625" style="89" customWidth="1"/>
    <col min="1542" max="1542" width="16.28515625" style="89" customWidth="1"/>
    <col min="1543" max="1792" width="9.140625" style="89"/>
    <col min="1793" max="1793" width="7.85546875" style="89" bestFit="1" customWidth="1"/>
    <col min="1794" max="1794" width="53" style="89" customWidth="1"/>
    <col min="1795" max="1795" width="9.42578125" style="89" customWidth="1"/>
    <col min="1796" max="1796" width="5.5703125" style="89" customWidth="1"/>
    <col min="1797" max="1797" width="12.28515625" style="89" customWidth="1"/>
    <col min="1798" max="1798" width="16.28515625" style="89" customWidth="1"/>
    <col min="1799" max="2048" width="9.140625" style="89"/>
    <col min="2049" max="2049" width="7.85546875" style="89" bestFit="1" customWidth="1"/>
    <col min="2050" max="2050" width="53" style="89" customWidth="1"/>
    <col min="2051" max="2051" width="9.42578125" style="89" customWidth="1"/>
    <col min="2052" max="2052" width="5.5703125" style="89" customWidth="1"/>
    <col min="2053" max="2053" width="12.28515625" style="89" customWidth="1"/>
    <col min="2054" max="2054" width="16.28515625" style="89" customWidth="1"/>
    <col min="2055" max="2304" width="9.140625" style="89"/>
    <col min="2305" max="2305" width="7.85546875" style="89" bestFit="1" customWidth="1"/>
    <col min="2306" max="2306" width="53" style="89" customWidth="1"/>
    <col min="2307" max="2307" width="9.42578125" style="89" customWidth="1"/>
    <col min="2308" max="2308" width="5.5703125" style="89" customWidth="1"/>
    <col min="2309" max="2309" width="12.28515625" style="89" customWidth="1"/>
    <col min="2310" max="2310" width="16.28515625" style="89" customWidth="1"/>
    <col min="2311" max="2560" width="9.140625" style="89"/>
    <col min="2561" max="2561" width="7.85546875" style="89" bestFit="1" customWidth="1"/>
    <col min="2562" max="2562" width="53" style="89" customWidth="1"/>
    <col min="2563" max="2563" width="9.42578125" style="89" customWidth="1"/>
    <col min="2564" max="2564" width="5.5703125" style="89" customWidth="1"/>
    <col min="2565" max="2565" width="12.28515625" style="89" customWidth="1"/>
    <col min="2566" max="2566" width="16.28515625" style="89" customWidth="1"/>
    <col min="2567" max="2816" width="9.140625" style="89"/>
    <col min="2817" max="2817" width="7.85546875" style="89" bestFit="1" customWidth="1"/>
    <col min="2818" max="2818" width="53" style="89" customWidth="1"/>
    <col min="2819" max="2819" width="9.42578125" style="89" customWidth="1"/>
    <col min="2820" max="2820" width="5.5703125" style="89" customWidth="1"/>
    <col min="2821" max="2821" width="12.28515625" style="89" customWidth="1"/>
    <col min="2822" max="2822" width="16.28515625" style="89" customWidth="1"/>
    <col min="2823" max="3072" width="9.140625" style="89"/>
    <col min="3073" max="3073" width="7.85546875" style="89" bestFit="1" customWidth="1"/>
    <col min="3074" max="3074" width="53" style="89" customWidth="1"/>
    <col min="3075" max="3075" width="9.42578125" style="89" customWidth="1"/>
    <col min="3076" max="3076" width="5.5703125" style="89" customWidth="1"/>
    <col min="3077" max="3077" width="12.28515625" style="89" customWidth="1"/>
    <col min="3078" max="3078" width="16.28515625" style="89" customWidth="1"/>
    <col min="3079" max="3328" width="9.140625" style="89"/>
    <col min="3329" max="3329" width="7.85546875" style="89" bestFit="1" customWidth="1"/>
    <col min="3330" max="3330" width="53" style="89" customWidth="1"/>
    <col min="3331" max="3331" width="9.42578125" style="89" customWidth="1"/>
    <col min="3332" max="3332" width="5.5703125" style="89" customWidth="1"/>
    <col min="3333" max="3333" width="12.28515625" style="89" customWidth="1"/>
    <col min="3334" max="3334" width="16.28515625" style="89" customWidth="1"/>
    <col min="3335" max="3584" width="9.140625" style="89"/>
    <col min="3585" max="3585" width="7.85546875" style="89" bestFit="1" customWidth="1"/>
    <col min="3586" max="3586" width="53" style="89" customWidth="1"/>
    <col min="3587" max="3587" width="9.42578125" style="89" customWidth="1"/>
    <col min="3588" max="3588" width="5.5703125" style="89" customWidth="1"/>
    <col min="3589" max="3589" width="12.28515625" style="89" customWidth="1"/>
    <col min="3590" max="3590" width="16.28515625" style="89" customWidth="1"/>
    <col min="3591" max="3840" width="9.140625" style="89"/>
    <col min="3841" max="3841" width="7.85546875" style="89" bestFit="1" customWidth="1"/>
    <col min="3842" max="3842" width="53" style="89" customWidth="1"/>
    <col min="3843" max="3843" width="9.42578125" style="89" customWidth="1"/>
    <col min="3844" max="3844" width="5.5703125" style="89" customWidth="1"/>
    <col min="3845" max="3845" width="12.28515625" style="89" customWidth="1"/>
    <col min="3846" max="3846" width="16.28515625" style="89" customWidth="1"/>
    <col min="3847" max="4096" width="9.140625" style="89"/>
    <col min="4097" max="4097" width="7.85546875" style="89" bestFit="1" customWidth="1"/>
    <col min="4098" max="4098" width="53" style="89" customWidth="1"/>
    <col min="4099" max="4099" width="9.42578125" style="89" customWidth="1"/>
    <col min="4100" max="4100" width="5.5703125" style="89" customWidth="1"/>
    <col min="4101" max="4101" width="12.28515625" style="89" customWidth="1"/>
    <col min="4102" max="4102" width="16.28515625" style="89" customWidth="1"/>
    <col min="4103" max="4352" width="9.140625" style="89"/>
    <col min="4353" max="4353" width="7.85546875" style="89" bestFit="1" customWidth="1"/>
    <col min="4354" max="4354" width="53" style="89" customWidth="1"/>
    <col min="4355" max="4355" width="9.42578125" style="89" customWidth="1"/>
    <col min="4356" max="4356" width="5.5703125" style="89" customWidth="1"/>
    <col min="4357" max="4357" width="12.28515625" style="89" customWidth="1"/>
    <col min="4358" max="4358" width="16.28515625" style="89" customWidth="1"/>
    <col min="4359" max="4608" width="9.140625" style="89"/>
    <col min="4609" max="4609" width="7.85546875" style="89" bestFit="1" customWidth="1"/>
    <col min="4610" max="4610" width="53" style="89" customWidth="1"/>
    <col min="4611" max="4611" width="9.42578125" style="89" customWidth="1"/>
    <col min="4612" max="4612" width="5.5703125" style="89" customWidth="1"/>
    <col min="4613" max="4613" width="12.28515625" style="89" customWidth="1"/>
    <col min="4614" max="4614" width="16.28515625" style="89" customWidth="1"/>
    <col min="4615" max="4864" width="9.140625" style="89"/>
    <col min="4865" max="4865" width="7.85546875" style="89" bestFit="1" customWidth="1"/>
    <col min="4866" max="4866" width="53" style="89" customWidth="1"/>
    <col min="4867" max="4867" width="9.42578125" style="89" customWidth="1"/>
    <col min="4868" max="4868" width="5.5703125" style="89" customWidth="1"/>
    <col min="4869" max="4869" width="12.28515625" style="89" customWidth="1"/>
    <col min="4870" max="4870" width="16.28515625" style="89" customWidth="1"/>
    <col min="4871" max="5120" width="9.140625" style="89"/>
    <col min="5121" max="5121" width="7.85546875" style="89" bestFit="1" customWidth="1"/>
    <col min="5122" max="5122" width="53" style="89" customWidth="1"/>
    <col min="5123" max="5123" width="9.42578125" style="89" customWidth="1"/>
    <col min="5124" max="5124" width="5.5703125" style="89" customWidth="1"/>
    <col min="5125" max="5125" width="12.28515625" style="89" customWidth="1"/>
    <col min="5126" max="5126" width="16.28515625" style="89" customWidth="1"/>
    <col min="5127" max="5376" width="9.140625" style="89"/>
    <col min="5377" max="5377" width="7.85546875" style="89" bestFit="1" customWidth="1"/>
    <col min="5378" max="5378" width="53" style="89" customWidth="1"/>
    <col min="5379" max="5379" width="9.42578125" style="89" customWidth="1"/>
    <col min="5380" max="5380" width="5.5703125" style="89" customWidth="1"/>
    <col min="5381" max="5381" width="12.28515625" style="89" customWidth="1"/>
    <col min="5382" max="5382" width="16.28515625" style="89" customWidth="1"/>
    <col min="5383" max="5632" width="9.140625" style="89"/>
    <col min="5633" max="5633" width="7.85546875" style="89" bestFit="1" customWidth="1"/>
    <col min="5634" max="5634" width="53" style="89" customWidth="1"/>
    <col min="5635" max="5635" width="9.42578125" style="89" customWidth="1"/>
    <col min="5636" max="5636" width="5.5703125" style="89" customWidth="1"/>
    <col min="5637" max="5637" width="12.28515625" style="89" customWidth="1"/>
    <col min="5638" max="5638" width="16.28515625" style="89" customWidth="1"/>
    <col min="5639" max="5888" width="9.140625" style="89"/>
    <col min="5889" max="5889" width="7.85546875" style="89" bestFit="1" customWidth="1"/>
    <col min="5890" max="5890" width="53" style="89" customWidth="1"/>
    <col min="5891" max="5891" width="9.42578125" style="89" customWidth="1"/>
    <col min="5892" max="5892" width="5.5703125" style="89" customWidth="1"/>
    <col min="5893" max="5893" width="12.28515625" style="89" customWidth="1"/>
    <col min="5894" max="5894" width="16.28515625" style="89" customWidth="1"/>
    <col min="5895" max="6144" width="9.140625" style="89"/>
    <col min="6145" max="6145" width="7.85546875" style="89" bestFit="1" customWidth="1"/>
    <col min="6146" max="6146" width="53" style="89" customWidth="1"/>
    <col min="6147" max="6147" width="9.42578125" style="89" customWidth="1"/>
    <col min="6148" max="6148" width="5.5703125" style="89" customWidth="1"/>
    <col min="6149" max="6149" width="12.28515625" style="89" customWidth="1"/>
    <col min="6150" max="6150" width="16.28515625" style="89" customWidth="1"/>
    <col min="6151" max="6400" width="9.140625" style="89"/>
    <col min="6401" max="6401" width="7.85546875" style="89" bestFit="1" customWidth="1"/>
    <col min="6402" max="6402" width="53" style="89" customWidth="1"/>
    <col min="6403" max="6403" width="9.42578125" style="89" customWidth="1"/>
    <col min="6404" max="6404" width="5.5703125" style="89" customWidth="1"/>
    <col min="6405" max="6405" width="12.28515625" style="89" customWidth="1"/>
    <col min="6406" max="6406" width="16.28515625" style="89" customWidth="1"/>
    <col min="6407" max="6656" width="9.140625" style="89"/>
    <col min="6657" max="6657" width="7.85546875" style="89" bestFit="1" customWidth="1"/>
    <col min="6658" max="6658" width="53" style="89" customWidth="1"/>
    <col min="6659" max="6659" width="9.42578125" style="89" customWidth="1"/>
    <col min="6660" max="6660" width="5.5703125" style="89" customWidth="1"/>
    <col min="6661" max="6661" width="12.28515625" style="89" customWidth="1"/>
    <col min="6662" max="6662" width="16.28515625" style="89" customWidth="1"/>
    <col min="6663" max="6912" width="9.140625" style="89"/>
    <col min="6913" max="6913" width="7.85546875" style="89" bestFit="1" customWidth="1"/>
    <col min="6914" max="6914" width="53" style="89" customWidth="1"/>
    <col min="6915" max="6915" width="9.42578125" style="89" customWidth="1"/>
    <col min="6916" max="6916" width="5.5703125" style="89" customWidth="1"/>
    <col min="6917" max="6917" width="12.28515625" style="89" customWidth="1"/>
    <col min="6918" max="6918" width="16.28515625" style="89" customWidth="1"/>
    <col min="6919" max="7168" width="9.140625" style="89"/>
    <col min="7169" max="7169" width="7.85546875" style="89" bestFit="1" customWidth="1"/>
    <col min="7170" max="7170" width="53" style="89" customWidth="1"/>
    <col min="7171" max="7171" width="9.42578125" style="89" customWidth="1"/>
    <col min="7172" max="7172" width="5.5703125" style="89" customWidth="1"/>
    <col min="7173" max="7173" width="12.28515625" style="89" customWidth="1"/>
    <col min="7174" max="7174" width="16.28515625" style="89" customWidth="1"/>
    <col min="7175" max="7424" width="9.140625" style="89"/>
    <col min="7425" max="7425" width="7.85546875" style="89" bestFit="1" customWidth="1"/>
    <col min="7426" max="7426" width="53" style="89" customWidth="1"/>
    <col min="7427" max="7427" width="9.42578125" style="89" customWidth="1"/>
    <col min="7428" max="7428" width="5.5703125" style="89" customWidth="1"/>
    <col min="7429" max="7429" width="12.28515625" style="89" customWidth="1"/>
    <col min="7430" max="7430" width="16.28515625" style="89" customWidth="1"/>
    <col min="7431" max="7680" width="9.140625" style="89"/>
    <col min="7681" max="7681" width="7.85546875" style="89" bestFit="1" customWidth="1"/>
    <col min="7682" max="7682" width="53" style="89" customWidth="1"/>
    <col min="7683" max="7683" width="9.42578125" style="89" customWidth="1"/>
    <col min="7684" max="7684" width="5.5703125" style="89" customWidth="1"/>
    <col min="7685" max="7685" width="12.28515625" style="89" customWidth="1"/>
    <col min="7686" max="7686" width="16.28515625" style="89" customWidth="1"/>
    <col min="7687" max="7936" width="9.140625" style="89"/>
    <col min="7937" max="7937" width="7.85546875" style="89" bestFit="1" customWidth="1"/>
    <col min="7938" max="7938" width="53" style="89" customWidth="1"/>
    <col min="7939" max="7939" width="9.42578125" style="89" customWidth="1"/>
    <col min="7940" max="7940" width="5.5703125" style="89" customWidth="1"/>
    <col min="7941" max="7941" width="12.28515625" style="89" customWidth="1"/>
    <col min="7942" max="7942" width="16.28515625" style="89" customWidth="1"/>
    <col min="7943" max="8192" width="9.140625" style="89"/>
    <col min="8193" max="8193" width="7.85546875" style="89" bestFit="1" customWidth="1"/>
    <col min="8194" max="8194" width="53" style="89" customWidth="1"/>
    <col min="8195" max="8195" width="9.42578125" style="89" customWidth="1"/>
    <col min="8196" max="8196" width="5.5703125" style="89" customWidth="1"/>
    <col min="8197" max="8197" width="12.28515625" style="89" customWidth="1"/>
    <col min="8198" max="8198" width="16.28515625" style="89" customWidth="1"/>
    <col min="8199" max="8448" width="9.140625" style="89"/>
    <col min="8449" max="8449" width="7.85546875" style="89" bestFit="1" customWidth="1"/>
    <col min="8450" max="8450" width="53" style="89" customWidth="1"/>
    <col min="8451" max="8451" width="9.42578125" style="89" customWidth="1"/>
    <col min="8452" max="8452" width="5.5703125" style="89" customWidth="1"/>
    <col min="8453" max="8453" width="12.28515625" style="89" customWidth="1"/>
    <col min="8454" max="8454" width="16.28515625" style="89" customWidth="1"/>
    <col min="8455" max="8704" width="9.140625" style="89"/>
    <col min="8705" max="8705" width="7.85546875" style="89" bestFit="1" customWidth="1"/>
    <col min="8706" max="8706" width="53" style="89" customWidth="1"/>
    <col min="8707" max="8707" width="9.42578125" style="89" customWidth="1"/>
    <col min="8708" max="8708" width="5.5703125" style="89" customWidth="1"/>
    <col min="8709" max="8709" width="12.28515625" style="89" customWidth="1"/>
    <col min="8710" max="8710" width="16.28515625" style="89" customWidth="1"/>
    <col min="8711" max="8960" width="9.140625" style="89"/>
    <col min="8961" max="8961" width="7.85546875" style="89" bestFit="1" customWidth="1"/>
    <col min="8962" max="8962" width="53" style="89" customWidth="1"/>
    <col min="8963" max="8963" width="9.42578125" style="89" customWidth="1"/>
    <col min="8964" max="8964" width="5.5703125" style="89" customWidth="1"/>
    <col min="8965" max="8965" width="12.28515625" style="89" customWidth="1"/>
    <col min="8966" max="8966" width="16.28515625" style="89" customWidth="1"/>
    <col min="8967" max="9216" width="9.140625" style="89"/>
    <col min="9217" max="9217" width="7.85546875" style="89" bestFit="1" customWidth="1"/>
    <col min="9218" max="9218" width="53" style="89" customWidth="1"/>
    <col min="9219" max="9219" width="9.42578125" style="89" customWidth="1"/>
    <col min="9220" max="9220" width="5.5703125" style="89" customWidth="1"/>
    <col min="9221" max="9221" width="12.28515625" style="89" customWidth="1"/>
    <col min="9222" max="9222" width="16.28515625" style="89" customWidth="1"/>
    <col min="9223" max="9472" width="9.140625" style="89"/>
    <col min="9473" max="9473" width="7.85546875" style="89" bestFit="1" customWidth="1"/>
    <col min="9474" max="9474" width="53" style="89" customWidth="1"/>
    <col min="9475" max="9475" width="9.42578125" style="89" customWidth="1"/>
    <col min="9476" max="9476" width="5.5703125" style="89" customWidth="1"/>
    <col min="9477" max="9477" width="12.28515625" style="89" customWidth="1"/>
    <col min="9478" max="9478" width="16.28515625" style="89" customWidth="1"/>
    <col min="9479" max="9728" width="9.140625" style="89"/>
    <col min="9729" max="9729" width="7.85546875" style="89" bestFit="1" customWidth="1"/>
    <col min="9730" max="9730" width="53" style="89" customWidth="1"/>
    <col min="9731" max="9731" width="9.42578125" style="89" customWidth="1"/>
    <col min="9732" max="9732" width="5.5703125" style="89" customWidth="1"/>
    <col min="9733" max="9733" width="12.28515625" style="89" customWidth="1"/>
    <col min="9734" max="9734" width="16.28515625" style="89" customWidth="1"/>
    <col min="9735" max="9984" width="9.140625" style="89"/>
    <col min="9985" max="9985" width="7.85546875" style="89" bestFit="1" customWidth="1"/>
    <col min="9986" max="9986" width="53" style="89" customWidth="1"/>
    <col min="9987" max="9987" width="9.42578125" style="89" customWidth="1"/>
    <col min="9988" max="9988" width="5.5703125" style="89" customWidth="1"/>
    <col min="9989" max="9989" width="12.28515625" style="89" customWidth="1"/>
    <col min="9990" max="9990" width="16.28515625" style="89" customWidth="1"/>
    <col min="9991" max="10240" width="9.140625" style="89"/>
    <col min="10241" max="10241" width="7.85546875" style="89" bestFit="1" customWidth="1"/>
    <col min="10242" max="10242" width="53" style="89" customWidth="1"/>
    <col min="10243" max="10243" width="9.42578125" style="89" customWidth="1"/>
    <col min="10244" max="10244" width="5.5703125" style="89" customWidth="1"/>
    <col min="10245" max="10245" width="12.28515625" style="89" customWidth="1"/>
    <col min="10246" max="10246" width="16.28515625" style="89" customWidth="1"/>
    <col min="10247" max="10496" width="9.140625" style="89"/>
    <col min="10497" max="10497" width="7.85546875" style="89" bestFit="1" customWidth="1"/>
    <col min="10498" max="10498" width="53" style="89" customWidth="1"/>
    <col min="10499" max="10499" width="9.42578125" style="89" customWidth="1"/>
    <col min="10500" max="10500" width="5.5703125" style="89" customWidth="1"/>
    <col min="10501" max="10501" width="12.28515625" style="89" customWidth="1"/>
    <col min="10502" max="10502" width="16.28515625" style="89" customWidth="1"/>
    <col min="10503" max="10752" width="9.140625" style="89"/>
    <col min="10753" max="10753" width="7.85546875" style="89" bestFit="1" customWidth="1"/>
    <col min="10754" max="10754" width="53" style="89" customWidth="1"/>
    <col min="10755" max="10755" width="9.42578125" style="89" customWidth="1"/>
    <col min="10756" max="10756" width="5.5703125" style="89" customWidth="1"/>
    <col min="10757" max="10757" width="12.28515625" style="89" customWidth="1"/>
    <col min="10758" max="10758" width="16.28515625" style="89" customWidth="1"/>
    <col min="10759" max="11008" width="9.140625" style="89"/>
    <col min="11009" max="11009" width="7.85546875" style="89" bestFit="1" customWidth="1"/>
    <col min="11010" max="11010" width="53" style="89" customWidth="1"/>
    <col min="11011" max="11011" width="9.42578125" style="89" customWidth="1"/>
    <col min="11012" max="11012" width="5.5703125" style="89" customWidth="1"/>
    <col min="11013" max="11013" width="12.28515625" style="89" customWidth="1"/>
    <col min="11014" max="11014" width="16.28515625" style="89" customWidth="1"/>
    <col min="11015" max="11264" width="9.140625" style="89"/>
    <col min="11265" max="11265" width="7.85546875" style="89" bestFit="1" customWidth="1"/>
    <col min="11266" max="11266" width="53" style="89" customWidth="1"/>
    <col min="11267" max="11267" width="9.42578125" style="89" customWidth="1"/>
    <col min="11268" max="11268" width="5.5703125" style="89" customWidth="1"/>
    <col min="11269" max="11269" width="12.28515625" style="89" customWidth="1"/>
    <col min="11270" max="11270" width="16.28515625" style="89" customWidth="1"/>
    <col min="11271" max="11520" width="9.140625" style="89"/>
    <col min="11521" max="11521" width="7.85546875" style="89" bestFit="1" customWidth="1"/>
    <col min="11522" max="11522" width="53" style="89" customWidth="1"/>
    <col min="11523" max="11523" width="9.42578125" style="89" customWidth="1"/>
    <col min="11524" max="11524" width="5.5703125" style="89" customWidth="1"/>
    <col min="11525" max="11525" width="12.28515625" style="89" customWidth="1"/>
    <col min="11526" max="11526" width="16.28515625" style="89" customWidth="1"/>
    <col min="11527" max="11776" width="9.140625" style="89"/>
    <col min="11777" max="11777" width="7.85546875" style="89" bestFit="1" customWidth="1"/>
    <col min="11778" max="11778" width="53" style="89" customWidth="1"/>
    <col min="11779" max="11779" width="9.42578125" style="89" customWidth="1"/>
    <col min="11780" max="11780" width="5.5703125" style="89" customWidth="1"/>
    <col min="11781" max="11781" width="12.28515625" style="89" customWidth="1"/>
    <col min="11782" max="11782" width="16.28515625" style="89" customWidth="1"/>
    <col min="11783" max="12032" width="9.140625" style="89"/>
    <col min="12033" max="12033" width="7.85546875" style="89" bestFit="1" customWidth="1"/>
    <col min="12034" max="12034" width="53" style="89" customWidth="1"/>
    <col min="12035" max="12035" width="9.42578125" style="89" customWidth="1"/>
    <col min="12036" max="12036" width="5.5703125" style="89" customWidth="1"/>
    <col min="12037" max="12037" width="12.28515625" style="89" customWidth="1"/>
    <col min="12038" max="12038" width="16.28515625" style="89" customWidth="1"/>
    <col min="12039" max="12288" width="9.140625" style="89"/>
    <col min="12289" max="12289" width="7.85546875" style="89" bestFit="1" customWidth="1"/>
    <col min="12290" max="12290" width="53" style="89" customWidth="1"/>
    <col min="12291" max="12291" width="9.42578125" style="89" customWidth="1"/>
    <col min="12292" max="12292" width="5.5703125" style="89" customWidth="1"/>
    <col min="12293" max="12293" width="12.28515625" style="89" customWidth="1"/>
    <col min="12294" max="12294" width="16.28515625" style="89" customWidth="1"/>
    <col min="12295" max="12544" width="9.140625" style="89"/>
    <col min="12545" max="12545" width="7.85546875" style="89" bestFit="1" customWidth="1"/>
    <col min="12546" max="12546" width="53" style="89" customWidth="1"/>
    <col min="12547" max="12547" width="9.42578125" style="89" customWidth="1"/>
    <col min="12548" max="12548" width="5.5703125" style="89" customWidth="1"/>
    <col min="12549" max="12549" width="12.28515625" style="89" customWidth="1"/>
    <col min="12550" max="12550" width="16.28515625" style="89" customWidth="1"/>
    <col min="12551" max="12800" width="9.140625" style="89"/>
    <col min="12801" max="12801" width="7.85546875" style="89" bestFit="1" customWidth="1"/>
    <col min="12802" max="12802" width="53" style="89" customWidth="1"/>
    <col min="12803" max="12803" width="9.42578125" style="89" customWidth="1"/>
    <col min="12804" max="12804" width="5.5703125" style="89" customWidth="1"/>
    <col min="12805" max="12805" width="12.28515625" style="89" customWidth="1"/>
    <col min="12806" max="12806" width="16.28515625" style="89" customWidth="1"/>
    <col min="12807" max="13056" width="9.140625" style="89"/>
    <col min="13057" max="13057" width="7.85546875" style="89" bestFit="1" customWidth="1"/>
    <col min="13058" max="13058" width="53" style="89" customWidth="1"/>
    <col min="13059" max="13059" width="9.42578125" style="89" customWidth="1"/>
    <col min="13060" max="13060" width="5.5703125" style="89" customWidth="1"/>
    <col min="13061" max="13061" width="12.28515625" style="89" customWidth="1"/>
    <col min="13062" max="13062" width="16.28515625" style="89" customWidth="1"/>
    <col min="13063" max="13312" width="9.140625" style="89"/>
    <col min="13313" max="13313" width="7.85546875" style="89" bestFit="1" customWidth="1"/>
    <col min="13314" max="13314" width="53" style="89" customWidth="1"/>
    <col min="13315" max="13315" width="9.42578125" style="89" customWidth="1"/>
    <col min="13316" max="13316" width="5.5703125" style="89" customWidth="1"/>
    <col min="13317" max="13317" width="12.28515625" style="89" customWidth="1"/>
    <col min="13318" max="13318" width="16.28515625" style="89" customWidth="1"/>
    <col min="13319" max="13568" width="9.140625" style="89"/>
    <col min="13569" max="13569" width="7.85546875" style="89" bestFit="1" customWidth="1"/>
    <col min="13570" max="13570" width="53" style="89" customWidth="1"/>
    <col min="13571" max="13571" width="9.42578125" style="89" customWidth="1"/>
    <col min="13572" max="13572" width="5.5703125" style="89" customWidth="1"/>
    <col min="13573" max="13573" width="12.28515625" style="89" customWidth="1"/>
    <col min="13574" max="13574" width="16.28515625" style="89" customWidth="1"/>
    <col min="13575" max="13824" width="9.140625" style="89"/>
    <col min="13825" max="13825" width="7.85546875" style="89" bestFit="1" customWidth="1"/>
    <col min="13826" max="13826" width="53" style="89" customWidth="1"/>
    <col min="13827" max="13827" width="9.42578125" style="89" customWidth="1"/>
    <col min="13828" max="13828" width="5.5703125" style="89" customWidth="1"/>
    <col min="13829" max="13829" width="12.28515625" style="89" customWidth="1"/>
    <col min="13830" max="13830" width="16.28515625" style="89" customWidth="1"/>
    <col min="13831" max="14080" width="9.140625" style="89"/>
    <col min="14081" max="14081" width="7.85546875" style="89" bestFit="1" customWidth="1"/>
    <col min="14082" max="14082" width="53" style="89" customWidth="1"/>
    <col min="14083" max="14083" width="9.42578125" style="89" customWidth="1"/>
    <col min="14084" max="14084" width="5.5703125" style="89" customWidth="1"/>
    <col min="14085" max="14085" width="12.28515625" style="89" customWidth="1"/>
    <col min="14086" max="14086" width="16.28515625" style="89" customWidth="1"/>
    <col min="14087" max="14336" width="9.140625" style="89"/>
    <col min="14337" max="14337" width="7.85546875" style="89" bestFit="1" customWidth="1"/>
    <col min="14338" max="14338" width="53" style="89" customWidth="1"/>
    <col min="14339" max="14339" width="9.42578125" style="89" customWidth="1"/>
    <col min="14340" max="14340" width="5.5703125" style="89" customWidth="1"/>
    <col min="14341" max="14341" width="12.28515625" style="89" customWidth="1"/>
    <col min="14342" max="14342" width="16.28515625" style="89" customWidth="1"/>
    <col min="14343" max="14592" width="9.140625" style="89"/>
    <col min="14593" max="14593" width="7.85546875" style="89" bestFit="1" customWidth="1"/>
    <col min="14594" max="14594" width="53" style="89" customWidth="1"/>
    <col min="14595" max="14595" width="9.42578125" style="89" customWidth="1"/>
    <col min="14596" max="14596" width="5.5703125" style="89" customWidth="1"/>
    <col min="14597" max="14597" width="12.28515625" style="89" customWidth="1"/>
    <col min="14598" max="14598" width="16.28515625" style="89" customWidth="1"/>
    <col min="14599" max="14848" width="9.140625" style="89"/>
    <col min="14849" max="14849" width="7.85546875" style="89" bestFit="1" customWidth="1"/>
    <col min="14850" max="14850" width="53" style="89" customWidth="1"/>
    <col min="14851" max="14851" width="9.42578125" style="89" customWidth="1"/>
    <col min="14852" max="14852" width="5.5703125" style="89" customWidth="1"/>
    <col min="14853" max="14853" width="12.28515625" style="89" customWidth="1"/>
    <col min="14854" max="14854" width="16.28515625" style="89" customWidth="1"/>
    <col min="14855" max="15104" width="9.140625" style="89"/>
    <col min="15105" max="15105" width="7.85546875" style="89" bestFit="1" customWidth="1"/>
    <col min="15106" max="15106" width="53" style="89" customWidth="1"/>
    <col min="15107" max="15107" width="9.42578125" style="89" customWidth="1"/>
    <col min="15108" max="15108" width="5.5703125" style="89" customWidth="1"/>
    <col min="15109" max="15109" width="12.28515625" style="89" customWidth="1"/>
    <col min="15110" max="15110" width="16.28515625" style="89" customWidth="1"/>
    <col min="15111" max="15360" width="9.140625" style="89"/>
    <col min="15361" max="15361" width="7.85546875" style="89" bestFit="1" customWidth="1"/>
    <col min="15362" max="15362" width="53" style="89" customWidth="1"/>
    <col min="15363" max="15363" width="9.42578125" style="89" customWidth="1"/>
    <col min="15364" max="15364" width="5.5703125" style="89" customWidth="1"/>
    <col min="15365" max="15365" width="12.28515625" style="89" customWidth="1"/>
    <col min="15366" max="15366" width="16.28515625" style="89" customWidth="1"/>
    <col min="15367" max="15616" width="9.140625" style="89"/>
    <col min="15617" max="15617" width="7.85546875" style="89" bestFit="1" customWidth="1"/>
    <col min="15618" max="15618" width="53" style="89" customWidth="1"/>
    <col min="15619" max="15619" width="9.42578125" style="89" customWidth="1"/>
    <col min="15620" max="15620" width="5.5703125" style="89" customWidth="1"/>
    <col min="15621" max="15621" width="12.28515625" style="89" customWidth="1"/>
    <col min="15622" max="15622" width="16.28515625" style="89" customWidth="1"/>
    <col min="15623" max="15872" width="9.140625" style="89"/>
    <col min="15873" max="15873" width="7.85546875" style="89" bestFit="1" customWidth="1"/>
    <col min="15874" max="15874" width="53" style="89" customWidth="1"/>
    <col min="15875" max="15875" width="9.42578125" style="89" customWidth="1"/>
    <col min="15876" max="15876" width="5.5703125" style="89" customWidth="1"/>
    <col min="15877" max="15877" width="12.28515625" style="89" customWidth="1"/>
    <col min="15878" max="15878" width="16.28515625" style="89" customWidth="1"/>
    <col min="15879" max="16128" width="9.140625" style="89"/>
    <col min="16129" max="16129" width="7.85546875" style="89" bestFit="1" customWidth="1"/>
    <col min="16130" max="16130" width="53" style="89" customWidth="1"/>
    <col min="16131" max="16131" width="9.42578125" style="89" customWidth="1"/>
    <col min="16132" max="16132" width="5.5703125" style="89" customWidth="1"/>
    <col min="16133" max="16133" width="12.28515625" style="89" customWidth="1"/>
    <col min="16134" max="16134" width="16.28515625" style="89" customWidth="1"/>
    <col min="16135" max="16384" width="9.140625" style="89"/>
  </cols>
  <sheetData>
    <row r="1" spans="1:6" ht="13.5" customHeight="1" x14ac:dyDescent="0.2">
      <c r="A1" s="87" t="s">
        <v>33</v>
      </c>
      <c r="B1" s="87" t="s">
        <v>32</v>
      </c>
      <c r="C1" s="87" t="s">
        <v>31</v>
      </c>
      <c r="D1" s="87" t="s">
        <v>30</v>
      </c>
      <c r="E1" s="87" t="s">
        <v>29</v>
      </c>
      <c r="F1" s="88" t="s">
        <v>28</v>
      </c>
    </row>
    <row r="2" spans="1:6" ht="13.5" customHeight="1" x14ac:dyDescent="0.2">
      <c r="A2" s="90"/>
      <c r="B2" s="91"/>
      <c r="C2" s="92"/>
      <c r="D2" s="92"/>
      <c r="E2" s="92"/>
      <c r="F2" s="92"/>
    </row>
    <row r="3" spans="1:6" ht="18" customHeight="1" x14ac:dyDescent="0.2">
      <c r="A3" s="93" t="s">
        <v>121</v>
      </c>
      <c r="B3" s="94" t="s">
        <v>122</v>
      </c>
      <c r="C3"/>
      <c r="D3"/>
      <c r="E3"/>
      <c r="F3"/>
    </row>
    <row r="4" spans="1:6" ht="13.5" customHeight="1" x14ac:dyDescent="0.2">
      <c r="A4" s="90"/>
      <c r="B4" s="91"/>
      <c r="C4" s="92"/>
      <c r="D4" s="92"/>
      <c r="E4" s="92"/>
      <c r="F4" s="92"/>
    </row>
    <row r="5" spans="1:6" ht="30.75" customHeight="1" x14ac:dyDescent="0.2">
      <c r="A5" s="439" t="s">
        <v>214</v>
      </c>
      <c r="B5" s="439"/>
      <c r="C5" s="439"/>
      <c r="D5" s="439"/>
      <c r="E5" s="439"/>
      <c r="F5" s="439"/>
    </row>
    <row r="6" spans="1:6" ht="30.75" customHeight="1" x14ac:dyDescent="0.2">
      <c r="A6" s="439"/>
      <c r="B6" s="439"/>
      <c r="C6" s="439"/>
      <c r="D6" s="439"/>
      <c r="E6" s="439"/>
      <c r="F6" s="439"/>
    </row>
    <row r="7" spans="1:6" ht="30.75" customHeight="1" x14ac:dyDescent="0.2">
      <c r="A7" s="439"/>
      <c r="B7" s="439"/>
      <c r="C7" s="439"/>
      <c r="D7" s="439"/>
      <c r="E7" s="439"/>
      <c r="F7" s="439"/>
    </row>
    <row r="8" spans="1:6" ht="30.75" customHeight="1" x14ac:dyDescent="0.2">
      <c r="A8" s="439"/>
      <c r="B8" s="439"/>
      <c r="C8" s="439"/>
      <c r="D8" s="439"/>
      <c r="E8" s="439"/>
      <c r="F8" s="439"/>
    </row>
    <row r="9" spans="1:6" ht="30.75" customHeight="1" x14ac:dyDescent="0.2">
      <c r="A9" s="439"/>
      <c r="B9" s="439"/>
      <c r="C9" s="439"/>
      <c r="D9" s="439"/>
      <c r="E9" s="439"/>
      <c r="F9" s="439"/>
    </row>
    <row r="10" spans="1:6" ht="30.75" customHeight="1" x14ac:dyDescent="0.2">
      <c r="A10" s="439"/>
      <c r="B10" s="439"/>
      <c r="C10" s="439"/>
      <c r="D10" s="439"/>
      <c r="E10" s="439"/>
      <c r="F10" s="439"/>
    </row>
    <row r="11" spans="1:6" ht="30.75" customHeight="1" x14ac:dyDescent="0.2">
      <c r="A11" s="439"/>
      <c r="B11" s="439"/>
      <c r="C11" s="439"/>
      <c r="D11" s="439"/>
      <c r="E11" s="439"/>
      <c r="F11" s="439"/>
    </row>
    <row r="12" spans="1:6" ht="30.75" customHeight="1" x14ac:dyDescent="0.2">
      <c r="A12" s="439"/>
      <c r="B12" s="439"/>
      <c r="C12" s="439"/>
      <c r="D12" s="439"/>
      <c r="E12" s="439"/>
      <c r="F12" s="439"/>
    </row>
    <row r="13" spans="1:6" ht="30.75" customHeight="1" x14ac:dyDescent="0.2">
      <c r="A13" s="439"/>
      <c r="B13" s="439"/>
      <c r="C13" s="439"/>
      <c r="D13" s="439"/>
      <c r="E13" s="439"/>
      <c r="F13" s="439"/>
    </row>
    <row r="14" spans="1:6" ht="30.75" customHeight="1" x14ac:dyDescent="0.2">
      <c r="A14" s="439"/>
      <c r="B14" s="439"/>
      <c r="C14" s="439"/>
      <c r="D14" s="439"/>
      <c r="E14" s="439"/>
      <c r="F14" s="439"/>
    </row>
    <row r="15" spans="1:6" ht="30.75" customHeight="1" x14ac:dyDescent="0.2">
      <c r="A15" s="439"/>
      <c r="B15" s="439"/>
      <c r="C15" s="439"/>
      <c r="D15" s="439"/>
      <c r="E15" s="439"/>
      <c r="F15" s="439"/>
    </row>
    <row r="16" spans="1:6" ht="30.75" customHeight="1" x14ac:dyDescent="0.2">
      <c r="A16" s="439"/>
      <c r="B16" s="439"/>
      <c r="C16" s="439"/>
      <c r="D16" s="439"/>
      <c r="E16" s="439"/>
      <c r="F16" s="439"/>
    </row>
    <row r="17" spans="1:6" ht="30.75" customHeight="1" x14ac:dyDescent="0.2">
      <c r="A17" s="439"/>
      <c r="B17" s="439"/>
      <c r="C17" s="439"/>
      <c r="D17" s="439"/>
      <c r="E17" s="439"/>
      <c r="F17" s="439"/>
    </row>
    <row r="18" spans="1:6" ht="30.75" customHeight="1" x14ac:dyDescent="0.2">
      <c r="A18" s="439"/>
      <c r="B18" s="439"/>
      <c r="C18" s="439"/>
      <c r="D18" s="439"/>
      <c r="E18" s="439"/>
      <c r="F18" s="439"/>
    </row>
    <row r="19" spans="1:6" ht="30.75" customHeight="1" x14ac:dyDescent="0.2">
      <c r="A19" s="439"/>
      <c r="B19" s="439"/>
      <c r="C19" s="439"/>
      <c r="D19" s="439"/>
      <c r="E19" s="439"/>
      <c r="F19" s="439"/>
    </row>
    <row r="20" spans="1:6" ht="30.75" customHeight="1" x14ac:dyDescent="0.2">
      <c r="A20" s="439"/>
      <c r="B20" s="439"/>
      <c r="C20" s="439"/>
      <c r="D20" s="439"/>
      <c r="E20" s="439"/>
      <c r="F20" s="439"/>
    </row>
    <row r="21" spans="1:6" ht="30.75" customHeight="1" x14ac:dyDescent="0.2">
      <c r="A21" s="439"/>
      <c r="B21" s="439"/>
      <c r="C21" s="439"/>
      <c r="D21" s="439"/>
      <c r="E21" s="439"/>
      <c r="F21" s="439"/>
    </row>
    <row r="22" spans="1:6" ht="30.75" customHeight="1" x14ac:dyDescent="0.2">
      <c r="A22" s="439"/>
      <c r="B22" s="439"/>
      <c r="C22" s="439"/>
      <c r="D22" s="439"/>
      <c r="E22" s="439"/>
      <c r="F22" s="439"/>
    </row>
    <row r="23" spans="1:6" ht="50.25" customHeight="1" x14ac:dyDescent="0.2">
      <c r="A23" s="439"/>
      <c r="B23" s="439"/>
      <c r="C23" s="439"/>
      <c r="D23" s="439"/>
      <c r="E23" s="439"/>
      <c r="F23" s="439"/>
    </row>
    <row r="24" spans="1:6" ht="13.5" customHeight="1" x14ac:dyDescent="0.2">
      <c r="A24" s="95"/>
      <c r="B24" s="91"/>
      <c r="C24" s="92"/>
      <c r="D24" s="92"/>
      <c r="E24" s="185"/>
      <c r="F24" s="92"/>
    </row>
    <row r="25" spans="1:6" ht="13.5" customHeight="1" x14ac:dyDescent="0.2">
      <c r="A25" s="90"/>
      <c r="B25" s="91"/>
      <c r="C25" s="92"/>
      <c r="D25" s="92"/>
      <c r="E25" s="185"/>
      <c r="F25" s="92"/>
    </row>
    <row r="26" spans="1:6" ht="128.25" thickBot="1" x14ac:dyDescent="0.25">
      <c r="A26" s="98" t="s">
        <v>27</v>
      </c>
      <c r="B26" s="104" t="s">
        <v>491</v>
      </c>
      <c r="C26" s="124"/>
      <c r="D26" s="125"/>
      <c r="E26" s="210"/>
      <c r="F26" s="126"/>
    </row>
    <row r="27" spans="1:6" ht="22.5" customHeight="1" thickBot="1" x14ac:dyDescent="0.25">
      <c r="A27" s="100"/>
      <c r="B27" s="101" t="s">
        <v>194</v>
      </c>
      <c r="C27" s="127">
        <v>4105</v>
      </c>
      <c r="D27" s="102" t="s">
        <v>15</v>
      </c>
      <c r="E27" s="186">
        <v>0</v>
      </c>
      <c r="F27" s="103">
        <f>C27*E27</f>
        <v>0</v>
      </c>
    </row>
    <row r="28" spans="1:6" ht="22.5" customHeight="1" thickBot="1" x14ac:dyDescent="0.25">
      <c r="A28" s="100"/>
      <c r="B28" s="101" t="s">
        <v>390</v>
      </c>
      <c r="C28" s="127">
        <v>1495</v>
      </c>
      <c r="D28" s="102" t="s">
        <v>15</v>
      </c>
      <c r="E28" s="186">
        <v>0</v>
      </c>
      <c r="F28" s="103">
        <f>C28*E28</f>
        <v>0</v>
      </c>
    </row>
    <row r="29" spans="1:6" ht="13.5" customHeight="1" x14ac:dyDescent="0.2">
      <c r="A29" s="90"/>
      <c r="B29" s="91"/>
      <c r="C29" s="92"/>
      <c r="D29" s="92"/>
      <c r="E29" s="206"/>
      <c r="F29" s="92"/>
    </row>
    <row r="30" spans="1:6" ht="64.5" thickBot="1" x14ac:dyDescent="0.25">
      <c r="A30" s="98" t="s">
        <v>26</v>
      </c>
      <c r="B30" s="104" t="s">
        <v>492</v>
      </c>
      <c r="C30" s="124"/>
      <c r="D30" s="125"/>
      <c r="E30" s="210"/>
      <c r="F30" s="126"/>
    </row>
    <row r="31" spans="1:6" ht="22.5" customHeight="1" thickBot="1" x14ac:dyDescent="0.25">
      <c r="A31" s="100"/>
      <c r="B31" s="101" t="s">
        <v>123</v>
      </c>
      <c r="C31" s="127">
        <v>2711</v>
      </c>
      <c r="D31" s="102" t="s">
        <v>15</v>
      </c>
      <c r="E31" s="186">
        <v>0</v>
      </c>
      <c r="F31" s="103">
        <f>C31*E31</f>
        <v>0</v>
      </c>
    </row>
    <row r="32" spans="1:6" ht="13.5" customHeight="1" x14ac:dyDescent="0.2">
      <c r="A32" s="90"/>
      <c r="B32" s="91"/>
      <c r="C32" s="92"/>
      <c r="D32" s="92"/>
      <c r="E32" s="206"/>
      <c r="F32" s="92"/>
    </row>
    <row r="33" spans="1:6" ht="51.75" thickBot="1" x14ac:dyDescent="0.25">
      <c r="A33" s="98" t="s">
        <v>24</v>
      </c>
      <c r="B33" s="104" t="s">
        <v>493</v>
      </c>
      <c r="C33" s="124"/>
      <c r="D33" s="125"/>
      <c r="E33" s="210"/>
      <c r="F33" s="126"/>
    </row>
    <row r="34" spans="1:6" ht="20.25" customHeight="1" thickBot="1" x14ac:dyDescent="0.25">
      <c r="A34" s="100"/>
      <c r="B34" s="101"/>
      <c r="C34" s="127">
        <v>3656</v>
      </c>
      <c r="D34" s="102" t="s">
        <v>15</v>
      </c>
      <c r="E34" s="186">
        <v>0</v>
      </c>
      <c r="F34" s="103">
        <f>C34*E34</f>
        <v>0</v>
      </c>
    </row>
    <row r="35" spans="1:6" ht="13.5" customHeight="1" x14ac:dyDescent="0.2">
      <c r="A35" s="90"/>
      <c r="B35" s="91"/>
      <c r="C35" s="92"/>
      <c r="D35" s="92"/>
      <c r="E35" s="206"/>
      <c r="F35" s="92"/>
    </row>
    <row r="36" spans="1:6" ht="77.25" thickBot="1" x14ac:dyDescent="0.25">
      <c r="A36" s="98" t="s">
        <v>23</v>
      </c>
      <c r="B36" s="104" t="s">
        <v>490</v>
      </c>
      <c r="C36" s="124"/>
      <c r="D36" s="125"/>
      <c r="E36" s="210"/>
      <c r="F36" s="126"/>
    </row>
    <row r="37" spans="1:6" ht="20.25" customHeight="1" thickBot="1" x14ac:dyDescent="0.25">
      <c r="A37" s="100"/>
      <c r="B37" s="101"/>
      <c r="C37" s="127">
        <v>1000</v>
      </c>
      <c r="D37" s="102" t="s">
        <v>15</v>
      </c>
      <c r="E37" s="186">
        <v>0</v>
      </c>
      <c r="F37" s="103">
        <f>C37*E37</f>
        <v>0</v>
      </c>
    </row>
    <row r="38" spans="1:6" ht="13.5" customHeight="1" x14ac:dyDescent="0.2">
      <c r="A38" s="90"/>
      <c r="B38" s="91"/>
      <c r="C38" s="92"/>
      <c r="D38" s="92"/>
      <c r="E38" s="206"/>
      <c r="F38" s="92"/>
    </row>
    <row r="39" spans="1:6" customFormat="1" ht="64.5" thickBot="1" x14ac:dyDescent="0.25">
      <c r="A39" s="98" t="s">
        <v>21</v>
      </c>
      <c r="B39" s="104" t="s">
        <v>494</v>
      </c>
      <c r="C39" s="129"/>
      <c r="D39" s="130"/>
      <c r="E39" s="219"/>
      <c r="F39" s="131"/>
    </row>
    <row r="40" spans="1:6" customFormat="1" ht="21.75" customHeight="1" thickBot="1" x14ac:dyDescent="0.25">
      <c r="A40" s="132"/>
      <c r="B40" s="133"/>
      <c r="C40" s="127">
        <v>150</v>
      </c>
      <c r="D40" s="102" t="s">
        <v>15</v>
      </c>
      <c r="E40" s="186">
        <v>0</v>
      </c>
      <c r="F40" s="103">
        <f>C40*E40</f>
        <v>0</v>
      </c>
    </row>
    <row r="41" spans="1:6" customFormat="1" ht="15.75" thickBot="1" x14ac:dyDescent="0.25">
      <c r="A41" s="90"/>
      <c r="B41" s="97"/>
      <c r="C41" s="97"/>
      <c r="D41" s="97"/>
      <c r="E41" s="220"/>
      <c r="F41" s="19"/>
    </row>
    <row r="42" spans="1:6" ht="21" customHeight="1" thickBot="1" x14ac:dyDescent="0.25">
      <c r="A42" s="108" t="s">
        <v>121</v>
      </c>
      <c r="B42" s="94" t="s">
        <v>122</v>
      </c>
      <c r="C42" s="433" t="s">
        <v>12</v>
      </c>
      <c r="D42" s="434"/>
      <c r="E42" s="215"/>
      <c r="F42" s="109">
        <f>SUM(F25:F41)</f>
        <v>0</v>
      </c>
    </row>
    <row r="43" spans="1:6" x14ac:dyDescent="0.2">
      <c r="E43" s="187"/>
    </row>
  </sheetData>
  <mergeCells count="2">
    <mergeCell ref="A5:F23"/>
    <mergeCell ref="C42:D42"/>
  </mergeCells>
  <conditionalFormatting sqref="F29:F65524 F1:F25">
    <cfRule type="cellIs" dxfId="31" priority="12" stopIfTrue="1" operator="equal">
      <formula>0</formula>
    </cfRule>
  </conditionalFormatting>
  <conditionalFormatting sqref="F39:F41">
    <cfRule type="cellIs" dxfId="30" priority="11" stopIfTrue="1" operator="equal">
      <formula>0</formula>
    </cfRule>
  </conditionalFormatting>
  <conditionalFormatting sqref="F39:F41">
    <cfRule type="cellIs" dxfId="29" priority="10" stopIfTrue="1" operator="equal">
      <formula>0</formula>
    </cfRule>
  </conditionalFormatting>
  <conditionalFormatting sqref="F39:F40">
    <cfRule type="cellIs" dxfId="28" priority="8" stopIfTrue="1" operator="equal">
      <formula>0</formula>
    </cfRule>
    <cfRule type="cellIs" dxfId="27" priority="9" stopIfTrue="1" operator="equal">
      <formula>0</formula>
    </cfRule>
  </conditionalFormatting>
  <conditionalFormatting sqref="F26:F27">
    <cfRule type="cellIs" dxfId="25" priority="4" stopIfTrue="1" operator="equal">
      <formula>0</formula>
    </cfRule>
  </conditionalFormatting>
  <conditionalFormatting sqref="F28">
    <cfRule type="cellIs" dxfId="24" priority="3"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23" max="5"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64"/>
  <sheetViews>
    <sheetView view="pageBreakPreview" topLeftCell="A49" zoomScaleNormal="100" zoomScaleSheetLayoutView="100" workbookViewId="0">
      <selection activeCell="B55" sqref="B55"/>
    </sheetView>
  </sheetViews>
  <sheetFormatPr defaultRowHeight="15.75" x14ac:dyDescent="0.25"/>
  <cols>
    <col min="1" max="1" width="7.85546875" style="55" bestFit="1" customWidth="1"/>
    <col min="2" max="2" width="53.42578125" style="54" customWidth="1"/>
    <col min="3" max="3" width="9.42578125" style="52" customWidth="1"/>
    <col min="4" max="4" width="5.5703125" style="53" customWidth="1"/>
    <col min="5" max="5" width="12.28515625" style="52" customWidth="1"/>
    <col min="6" max="6" width="16.28515625" style="52" customWidth="1"/>
    <col min="7" max="7" width="64.140625" style="154" customWidth="1"/>
    <col min="8" max="256" width="9.140625" style="36"/>
    <col min="257" max="257" width="7.85546875" style="36" bestFit="1" customWidth="1"/>
    <col min="258" max="258" width="53.42578125" style="36" customWidth="1"/>
    <col min="259" max="259" width="9.42578125" style="36" customWidth="1"/>
    <col min="260" max="260" width="5.5703125" style="36" customWidth="1"/>
    <col min="261" max="261" width="12.28515625" style="36" customWidth="1"/>
    <col min="262" max="262" width="16.28515625" style="36" customWidth="1"/>
    <col min="263" max="512" width="9.140625" style="36"/>
    <col min="513" max="513" width="7.85546875" style="36" bestFit="1" customWidth="1"/>
    <col min="514" max="514" width="53.42578125" style="36" customWidth="1"/>
    <col min="515" max="515" width="9.42578125" style="36" customWidth="1"/>
    <col min="516" max="516" width="5.5703125" style="36" customWidth="1"/>
    <col min="517" max="517" width="12.28515625" style="36" customWidth="1"/>
    <col min="518" max="518" width="16.28515625" style="36" customWidth="1"/>
    <col min="519" max="768" width="9.140625" style="36"/>
    <col min="769" max="769" width="7.85546875" style="36" bestFit="1" customWidth="1"/>
    <col min="770" max="770" width="53.42578125" style="36" customWidth="1"/>
    <col min="771" max="771" width="9.42578125" style="36" customWidth="1"/>
    <col min="772" max="772" width="5.5703125" style="36" customWidth="1"/>
    <col min="773" max="773" width="12.28515625" style="36" customWidth="1"/>
    <col min="774" max="774" width="16.28515625" style="36" customWidth="1"/>
    <col min="775" max="1024" width="9.140625" style="36"/>
    <col min="1025" max="1025" width="7.85546875" style="36" bestFit="1" customWidth="1"/>
    <col min="1026" max="1026" width="53.42578125" style="36" customWidth="1"/>
    <col min="1027" max="1027" width="9.42578125" style="36" customWidth="1"/>
    <col min="1028" max="1028" width="5.5703125" style="36" customWidth="1"/>
    <col min="1029" max="1029" width="12.28515625" style="36" customWidth="1"/>
    <col min="1030" max="1030" width="16.28515625" style="36" customWidth="1"/>
    <col min="1031" max="1280" width="9.140625" style="36"/>
    <col min="1281" max="1281" width="7.85546875" style="36" bestFit="1" customWidth="1"/>
    <col min="1282" max="1282" width="53.42578125" style="36" customWidth="1"/>
    <col min="1283" max="1283" width="9.42578125" style="36" customWidth="1"/>
    <col min="1284" max="1284" width="5.5703125" style="36" customWidth="1"/>
    <col min="1285" max="1285" width="12.28515625" style="36" customWidth="1"/>
    <col min="1286" max="1286" width="16.28515625" style="36" customWidth="1"/>
    <col min="1287" max="1536" width="9.140625" style="36"/>
    <col min="1537" max="1537" width="7.85546875" style="36" bestFit="1" customWidth="1"/>
    <col min="1538" max="1538" width="53.42578125" style="36" customWidth="1"/>
    <col min="1539" max="1539" width="9.42578125" style="36" customWidth="1"/>
    <col min="1540" max="1540" width="5.5703125" style="36" customWidth="1"/>
    <col min="1541" max="1541" width="12.28515625" style="36" customWidth="1"/>
    <col min="1542" max="1542" width="16.28515625" style="36" customWidth="1"/>
    <col min="1543" max="1792" width="9.140625" style="36"/>
    <col min="1793" max="1793" width="7.85546875" style="36" bestFit="1" customWidth="1"/>
    <col min="1794" max="1794" width="53.42578125" style="36" customWidth="1"/>
    <col min="1795" max="1795" width="9.42578125" style="36" customWidth="1"/>
    <col min="1796" max="1796" width="5.5703125" style="36" customWidth="1"/>
    <col min="1797" max="1797" width="12.28515625" style="36" customWidth="1"/>
    <col min="1798" max="1798" width="16.28515625" style="36" customWidth="1"/>
    <col min="1799" max="2048" width="9.140625" style="36"/>
    <col min="2049" max="2049" width="7.85546875" style="36" bestFit="1" customWidth="1"/>
    <col min="2050" max="2050" width="53.42578125" style="36" customWidth="1"/>
    <col min="2051" max="2051" width="9.42578125" style="36" customWidth="1"/>
    <col min="2052" max="2052" width="5.5703125" style="36" customWidth="1"/>
    <col min="2053" max="2053" width="12.28515625" style="36" customWidth="1"/>
    <col min="2054" max="2054" width="16.28515625" style="36" customWidth="1"/>
    <col min="2055" max="2304" width="9.140625" style="36"/>
    <col min="2305" max="2305" width="7.85546875" style="36" bestFit="1" customWidth="1"/>
    <col min="2306" max="2306" width="53.42578125" style="36" customWidth="1"/>
    <col min="2307" max="2307" width="9.42578125" style="36" customWidth="1"/>
    <col min="2308" max="2308" width="5.5703125" style="36" customWidth="1"/>
    <col min="2309" max="2309" width="12.28515625" style="36" customWidth="1"/>
    <col min="2310" max="2310" width="16.28515625" style="36" customWidth="1"/>
    <col min="2311" max="2560" width="9.140625" style="36"/>
    <col min="2561" max="2561" width="7.85546875" style="36" bestFit="1" customWidth="1"/>
    <col min="2562" max="2562" width="53.42578125" style="36" customWidth="1"/>
    <col min="2563" max="2563" width="9.42578125" style="36" customWidth="1"/>
    <col min="2564" max="2564" width="5.5703125" style="36" customWidth="1"/>
    <col min="2565" max="2565" width="12.28515625" style="36" customWidth="1"/>
    <col min="2566" max="2566" width="16.28515625" style="36" customWidth="1"/>
    <col min="2567" max="2816" width="9.140625" style="36"/>
    <col min="2817" max="2817" width="7.85546875" style="36" bestFit="1" customWidth="1"/>
    <col min="2818" max="2818" width="53.42578125" style="36" customWidth="1"/>
    <col min="2819" max="2819" width="9.42578125" style="36" customWidth="1"/>
    <col min="2820" max="2820" width="5.5703125" style="36" customWidth="1"/>
    <col min="2821" max="2821" width="12.28515625" style="36" customWidth="1"/>
    <col min="2822" max="2822" width="16.28515625" style="36" customWidth="1"/>
    <col min="2823" max="3072" width="9.140625" style="36"/>
    <col min="3073" max="3073" width="7.85546875" style="36" bestFit="1" customWidth="1"/>
    <col min="3074" max="3074" width="53.42578125" style="36" customWidth="1"/>
    <col min="3075" max="3075" width="9.42578125" style="36" customWidth="1"/>
    <col min="3076" max="3076" width="5.5703125" style="36" customWidth="1"/>
    <col min="3077" max="3077" width="12.28515625" style="36" customWidth="1"/>
    <col min="3078" max="3078" width="16.28515625" style="36" customWidth="1"/>
    <col min="3079" max="3328" width="9.140625" style="36"/>
    <col min="3329" max="3329" width="7.85546875" style="36" bestFit="1" customWidth="1"/>
    <col min="3330" max="3330" width="53.42578125" style="36" customWidth="1"/>
    <col min="3331" max="3331" width="9.42578125" style="36" customWidth="1"/>
    <col min="3332" max="3332" width="5.5703125" style="36" customWidth="1"/>
    <col min="3333" max="3333" width="12.28515625" style="36" customWidth="1"/>
    <col min="3334" max="3334" width="16.28515625" style="36" customWidth="1"/>
    <col min="3335" max="3584" width="9.140625" style="36"/>
    <col min="3585" max="3585" width="7.85546875" style="36" bestFit="1" customWidth="1"/>
    <col min="3586" max="3586" width="53.42578125" style="36" customWidth="1"/>
    <col min="3587" max="3587" width="9.42578125" style="36" customWidth="1"/>
    <col min="3588" max="3588" width="5.5703125" style="36" customWidth="1"/>
    <col min="3589" max="3589" width="12.28515625" style="36" customWidth="1"/>
    <col min="3590" max="3590" width="16.28515625" style="36" customWidth="1"/>
    <col min="3591" max="3840" width="9.140625" style="36"/>
    <col min="3841" max="3841" width="7.85546875" style="36" bestFit="1" customWidth="1"/>
    <col min="3842" max="3842" width="53.42578125" style="36" customWidth="1"/>
    <col min="3843" max="3843" width="9.42578125" style="36" customWidth="1"/>
    <col min="3844" max="3844" width="5.5703125" style="36" customWidth="1"/>
    <col min="3845" max="3845" width="12.28515625" style="36" customWidth="1"/>
    <col min="3846" max="3846" width="16.28515625" style="36" customWidth="1"/>
    <col min="3847" max="4096" width="9.140625" style="36"/>
    <col min="4097" max="4097" width="7.85546875" style="36" bestFit="1" customWidth="1"/>
    <col min="4098" max="4098" width="53.42578125" style="36" customWidth="1"/>
    <col min="4099" max="4099" width="9.42578125" style="36" customWidth="1"/>
    <col min="4100" max="4100" width="5.5703125" style="36" customWidth="1"/>
    <col min="4101" max="4101" width="12.28515625" style="36" customWidth="1"/>
    <col min="4102" max="4102" width="16.28515625" style="36" customWidth="1"/>
    <col min="4103" max="4352" width="9.140625" style="36"/>
    <col min="4353" max="4353" width="7.85546875" style="36" bestFit="1" customWidth="1"/>
    <col min="4354" max="4354" width="53.42578125" style="36" customWidth="1"/>
    <col min="4355" max="4355" width="9.42578125" style="36" customWidth="1"/>
    <col min="4356" max="4356" width="5.5703125" style="36" customWidth="1"/>
    <col min="4357" max="4357" width="12.28515625" style="36" customWidth="1"/>
    <col min="4358" max="4358" width="16.28515625" style="36" customWidth="1"/>
    <col min="4359" max="4608" width="9.140625" style="36"/>
    <col min="4609" max="4609" width="7.85546875" style="36" bestFit="1" customWidth="1"/>
    <col min="4610" max="4610" width="53.42578125" style="36" customWidth="1"/>
    <col min="4611" max="4611" width="9.42578125" style="36" customWidth="1"/>
    <col min="4612" max="4612" width="5.5703125" style="36" customWidth="1"/>
    <col min="4613" max="4613" width="12.28515625" style="36" customWidth="1"/>
    <col min="4614" max="4614" width="16.28515625" style="36" customWidth="1"/>
    <col min="4615" max="4864" width="9.140625" style="36"/>
    <col min="4865" max="4865" width="7.85546875" style="36" bestFit="1" customWidth="1"/>
    <col min="4866" max="4866" width="53.42578125" style="36" customWidth="1"/>
    <col min="4867" max="4867" width="9.42578125" style="36" customWidth="1"/>
    <col min="4868" max="4868" width="5.5703125" style="36" customWidth="1"/>
    <col min="4869" max="4869" width="12.28515625" style="36" customWidth="1"/>
    <col min="4870" max="4870" width="16.28515625" style="36" customWidth="1"/>
    <col min="4871" max="5120" width="9.140625" style="36"/>
    <col min="5121" max="5121" width="7.85546875" style="36" bestFit="1" customWidth="1"/>
    <col min="5122" max="5122" width="53.42578125" style="36" customWidth="1"/>
    <col min="5123" max="5123" width="9.42578125" style="36" customWidth="1"/>
    <col min="5124" max="5124" width="5.5703125" style="36" customWidth="1"/>
    <col min="5125" max="5125" width="12.28515625" style="36" customWidth="1"/>
    <col min="5126" max="5126" width="16.28515625" style="36" customWidth="1"/>
    <col min="5127" max="5376" width="9.140625" style="36"/>
    <col min="5377" max="5377" width="7.85546875" style="36" bestFit="1" customWidth="1"/>
    <col min="5378" max="5378" width="53.42578125" style="36" customWidth="1"/>
    <col min="5379" max="5379" width="9.42578125" style="36" customWidth="1"/>
    <col min="5380" max="5380" width="5.5703125" style="36" customWidth="1"/>
    <col min="5381" max="5381" width="12.28515625" style="36" customWidth="1"/>
    <col min="5382" max="5382" width="16.28515625" style="36" customWidth="1"/>
    <col min="5383" max="5632" width="9.140625" style="36"/>
    <col min="5633" max="5633" width="7.85546875" style="36" bestFit="1" customWidth="1"/>
    <col min="5634" max="5634" width="53.42578125" style="36" customWidth="1"/>
    <col min="5635" max="5635" width="9.42578125" style="36" customWidth="1"/>
    <col min="5636" max="5636" width="5.5703125" style="36" customWidth="1"/>
    <col min="5637" max="5637" width="12.28515625" style="36" customWidth="1"/>
    <col min="5638" max="5638" width="16.28515625" style="36" customWidth="1"/>
    <col min="5639" max="5888" width="9.140625" style="36"/>
    <col min="5889" max="5889" width="7.85546875" style="36" bestFit="1" customWidth="1"/>
    <col min="5890" max="5890" width="53.42578125" style="36" customWidth="1"/>
    <col min="5891" max="5891" width="9.42578125" style="36" customWidth="1"/>
    <col min="5892" max="5892" width="5.5703125" style="36" customWidth="1"/>
    <col min="5893" max="5893" width="12.28515625" style="36" customWidth="1"/>
    <col min="5894" max="5894" width="16.28515625" style="36" customWidth="1"/>
    <col min="5895" max="6144" width="9.140625" style="36"/>
    <col min="6145" max="6145" width="7.85546875" style="36" bestFit="1" customWidth="1"/>
    <col min="6146" max="6146" width="53.42578125" style="36" customWidth="1"/>
    <col min="6147" max="6147" width="9.42578125" style="36" customWidth="1"/>
    <col min="6148" max="6148" width="5.5703125" style="36" customWidth="1"/>
    <col min="6149" max="6149" width="12.28515625" style="36" customWidth="1"/>
    <col min="6150" max="6150" width="16.28515625" style="36" customWidth="1"/>
    <col min="6151" max="6400" width="9.140625" style="36"/>
    <col min="6401" max="6401" width="7.85546875" style="36" bestFit="1" customWidth="1"/>
    <col min="6402" max="6402" width="53.42578125" style="36" customWidth="1"/>
    <col min="6403" max="6403" width="9.42578125" style="36" customWidth="1"/>
    <col min="6404" max="6404" width="5.5703125" style="36" customWidth="1"/>
    <col min="6405" max="6405" width="12.28515625" style="36" customWidth="1"/>
    <col min="6406" max="6406" width="16.28515625" style="36" customWidth="1"/>
    <col min="6407" max="6656" width="9.140625" style="36"/>
    <col min="6657" max="6657" width="7.85546875" style="36" bestFit="1" customWidth="1"/>
    <col min="6658" max="6658" width="53.42578125" style="36" customWidth="1"/>
    <col min="6659" max="6659" width="9.42578125" style="36" customWidth="1"/>
    <col min="6660" max="6660" width="5.5703125" style="36" customWidth="1"/>
    <col min="6661" max="6661" width="12.28515625" style="36" customWidth="1"/>
    <col min="6662" max="6662" width="16.28515625" style="36" customWidth="1"/>
    <col min="6663" max="6912" width="9.140625" style="36"/>
    <col min="6913" max="6913" width="7.85546875" style="36" bestFit="1" customWidth="1"/>
    <col min="6914" max="6914" width="53.42578125" style="36" customWidth="1"/>
    <col min="6915" max="6915" width="9.42578125" style="36" customWidth="1"/>
    <col min="6916" max="6916" width="5.5703125" style="36" customWidth="1"/>
    <col min="6917" max="6917" width="12.28515625" style="36" customWidth="1"/>
    <col min="6918" max="6918" width="16.28515625" style="36" customWidth="1"/>
    <col min="6919" max="7168" width="9.140625" style="36"/>
    <col min="7169" max="7169" width="7.85546875" style="36" bestFit="1" customWidth="1"/>
    <col min="7170" max="7170" width="53.42578125" style="36" customWidth="1"/>
    <col min="7171" max="7171" width="9.42578125" style="36" customWidth="1"/>
    <col min="7172" max="7172" width="5.5703125" style="36" customWidth="1"/>
    <col min="7173" max="7173" width="12.28515625" style="36" customWidth="1"/>
    <col min="7174" max="7174" width="16.28515625" style="36" customWidth="1"/>
    <col min="7175" max="7424" width="9.140625" style="36"/>
    <col min="7425" max="7425" width="7.85546875" style="36" bestFit="1" customWidth="1"/>
    <col min="7426" max="7426" width="53.42578125" style="36" customWidth="1"/>
    <col min="7427" max="7427" width="9.42578125" style="36" customWidth="1"/>
    <col min="7428" max="7428" width="5.5703125" style="36" customWidth="1"/>
    <col min="7429" max="7429" width="12.28515625" style="36" customWidth="1"/>
    <col min="7430" max="7430" width="16.28515625" style="36" customWidth="1"/>
    <col min="7431" max="7680" width="9.140625" style="36"/>
    <col min="7681" max="7681" width="7.85546875" style="36" bestFit="1" customWidth="1"/>
    <col min="7682" max="7682" width="53.42578125" style="36" customWidth="1"/>
    <col min="7683" max="7683" width="9.42578125" style="36" customWidth="1"/>
    <col min="7684" max="7684" width="5.5703125" style="36" customWidth="1"/>
    <col min="7685" max="7685" width="12.28515625" style="36" customWidth="1"/>
    <col min="7686" max="7686" width="16.28515625" style="36" customWidth="1"/>
    <col min="7687" max="7936" width="9.140625" style="36"/>
    <col min="7937" max="7937" width="7.85546875" style="36" bestFit="1" customWidth="1"/>
    <col min="7938" max="7938" width="53.42578125" style="36" customWidth="1"/>
    <col min="7939" max="7939" width="9.42578125" style="36" customWidth="1"/>
    <col min="7940" max="7940" width="5.5703125" style="36" customWidth="1"/>
    <col min="7941" max="7941" width="12.28515625" style="36" customWidth="1"/>
    <col min="7942" max="7942" width="16.28515625" style="36" customWidth="1"/>
    <col min="7943" max="8192" width="9.140625" style="36"/>
    <col min="8193" max="8193" width="7.85546875" style="36" bestFit="1" customWidth="1"/>
    <col min="8194" max="8194" width="53.42578125" style="36" customWidth="1"/>
    <col min="8195" max="8195" width="9.42578125" style="36" customWidth="1"/>
    <col min="8196" max="8196" width="5.5703125" style="36" customWidth="1"/>
    <col min="8197" max="8197" width="12.28515625" style="36" customWidth="1"/>
    <col min="8198" max="8198" width="16.28515625" style="36" customWidth="1"/>
    <col min="8199" max="8448" width="9.140625" style="36"/>
    <col min="8449" max="8449" width="7.85546875" style="36" bestFit="1" customWidth="1"/>
    <col min="8450" max="8450" width="53.42578125" style="36" customWidth="1"/>
    <col min="8451" max="8451" width="9.42578125" style="36" customWidth="1"/>
    <col min="8452" max="8452" width="5.5703125" style="36" customWidth="1"/>
    <col min="8453" max="8453" width="12.28515625" style="36" customWidth="1"/>
    <col min="8454" max="8454" width="16.28515625" style="36" customWidth="1"/>
    <col min="8455" max="8704" width="9.140625" style="36"/>
    <col min="8705" max="8705" width="7.85546875" style="36" bestFit="1" customWidth="1"/>
    <col min="8706" max="8706" width="53.42578125" style="36" customWidth="1"/>
    <col min="8707" max="8707" width="9.42578125" style="36" customWidth="1"/>
    <col min="8708" max="8708" width="5.5703125" style="36" customWidth="1"/>
    <col min="8709" max="8709" width="12.28515625" style="36" customWidth="1"/>
    <col min="8710" max="8710" width="16.28515625" style="36" customWidth="1"/>
    <col min="8711" max="8960" width="9.140625" style="36"/>
    <col min="8961" max="8961" width="7.85546875" style="36" bestFit="1" customWidth="1"/>
    <col min="8962" max="8962" width="53.42578125" style="36" customWidth="1"/>
    <col min="8963" max="8963" width="9.42578125" style="36" customWidth="1"/>
    <col min="8964" max="8964" width="5.5703125" style="36" customWidth="1"/>
    <col min="8965" max="8965" width="12.28515625" style="36" customWidth="1"/>
    <col min="8966" max="8966" width="16.28515625" style="36" customWidth="1"/>
    <col min="8967" max="9216" width="9.140625" style="36"/>
    <col min="9217" max="9217" width="7.85546875" style="36" bestFit="1" customWidth="1"/>
    <col min="9218" max="9218" width="53.42578125" style="36" customWidth="1"/>
    <col min="9219" max="9219" width="9.42578125" style="36" customWidth="1"/>
    <col min="9220" max="9220" width="5.5703125" style="36" customWidth="1"/>
    <col min="9221" max="9221" width="12.28515625" style="36" customWidth="1"/>
    <col min="9222" max="9222" width="16.28515625" style="36" customWidth="1"/>
    <col min="9223" max="9472" width="9.140625" style="36"/>
    <col min="9473" max="9473" width="7.85546875" style="36" bestFit="1" customWidth="1"/>
    <col min="9474" max="9474" width="53.42578125" style="36" customWidth="1"/>
    <col min="9475" max="9475" width="9.42578125" style="36" customWidth="1"/>
    <col min="9476" max="9476" width="5.5703125" style="36" customWidth="1"/>
    <col min="9477" max="9477" width="12.28515625" style="36" customWidth="1"/>
    <col min="9478" max="9478" width="16.28515625" style="36" customWidth="1"/>
    <col min="9479" max="9728" width="9.140625" style="36"/>
    <col min="9729" max="9729" width="7.85546875" style="36" bestFit="1" customWidth="1"/>
    <col min="9730" max="9730" width="53.42578125" style="36" customWidth="1"/>
    <col min="9731" max="9731" width="9.42578125" style="36" customWidth="1"/>
    <col min="9732" max="9732" width="5.5703125" style="36" customWidth="1"/>
    <col min="9733" max="9733" width="12.28515625" style="36" customWidth="1"/>
    <col min="9734" max="9734" width="16.28515625" style="36" customWidth="1"/>
    <col min="9735" max="9984" width="9.140625" style="36"/>
    <col min="9985" max="9985" width="7.85546875" style="36" bestFit="1" customWidth="1"/>
    <col min="9986" max="9986" width="53.42578125" style="36" customWidth="1"/>
    <col min="9987" max="9987" width="9.42578125" style="36" customWidth="1"/>
    <col min="9988" max="9988" width="5.5703125" style="36" customWidth="1"/>
    <col min="9989" max="9989" width="12.28515625" style="36" customWidth="1"/>
    <col min="9990" max="9990" width="16.28515625" style="36" customWidth="1"/>
    <col min="9991" max="10240" width="9.140625" style="36"/>
    <col min="10241" max="10241" width="7.85546875" style="36" bestFit="1" customWidth="1"/>
    <col min="10242" max="10242" width="53.42578125" style="36" customWidth="1"/>
    <col min="10243" max="10243" width="9.42578125" style="36" customWidth="1"/>
    <col min="10244" max="10244" width="5.5703125" style="36" customWidth="1"/>
    <col min="10245" max="10245" width="12.28515625" style="36" customWidth="1"/>
    <col min="10246" max="10246" width="16.28515625" style="36" customWidth="1"/>
    <col min="10247" max="10496" width="9.140625" style="36"/>
    <col min="10497" max="10497" width="7.85546875" style="36" bestFit="1" customWidth="1"/>
    <col min="10498" max="10498" width="53.42578125" style="36" customWidth="1"/>
    <col min="10499" max="10499" width="9.42578125" style="36" customWidth="1"/>
    <col min="10500" max="10500" width="5.5703125" style="36" customWidth="1"/>
    <col min="10501" max="10501" width="12.28515625" style="36" customWidth="1"/>
    <col min="10502" max="10502" width="16.28515625" style="36" customWidth="1"/>
    <col min="10503" max="10752" width="9.140625" style="36"/>
    <col min="10753" max="10753" width="7.85546875" style="36" bestFit="1" customWidth="1"/>
    <col min="10754" max="10754" width="53.42578125" style="36" customWidth="1"/>
    <col min="10755" max="10755" width="9.42578125" style="36" customWidth="1"/>
    <col min="10756" max="10756" width="5.5703125" style="36" customWidth="1"/>
    <col min="10757" max="10757" width="12.28515625" style="36" customWidth="1"/>
    <col min="10758" max="10758" width="16.28515625" style="36" customWidth="1"/>
    <col min="10759" max="11008" width="9.140625" style="36"/>
    <col min="11009" max="11009" width="7.85546875" style="36" bestFit="1" customWidth="1"/>
    <col min="11010" max="11010" width="53.42578125" style="36" customWidth="1"/>
    <col min="11011" max="11011" width="9.42578125" style="36" customWidth="1"/>
    <col min="11012" max="11012" width="5.5703125" style="36" customWidth="1"/>
    <col min="11013" max="11013" width="12.28515625" style="36" customWidth="1"/>
    <col min="11014" max="11014" width="16.28515625" style="36" customWidth="1"/>
    <col min="11015" max="11264" width="9.140625" style="36"/>
    <col min="11265" max="11265" width="7.85546875" style="36" bestFit="1" customWidth="1"/>
    <col min="11266" max="11266" width="53.42578125" style="36" customWidth="1"/>
    <col min="11267" max="11267" width="9.42578125" style="36" customWidth="1"/>
    <col min="11268" max="11268" width="5.5703125" style="36" customWidth="1"/>
    <col min="11269" max="11269" width="12.28515625" style="36" customWidth="1"/>
    <col min="11270" max="11270" width="16.28515625" style="36" customWidth="1"/>
    <col min="11271" max="11520" width="9.140625" style="36"/>
    <col min="11521" max="11521" width="7.85546875" style="36" bestFit="1" customWidth="1"/>
    <col min="11522" max="11522" width="53.42578125" style="36" customWidth="1"/>
    <col min="11523" max="11523" width="9.42578125" style="36" customWidth="1"/>
    <col min="11524" max="11524" width="5.5703125" style="36" customWidth="1"/>
    <col min="11525" max="11525" width="12.28515625" style="36" customWidth="1"/>
    <col min="11526" max="11526" width="16.28515625" style="36" customWidth="1"/>
    <col min="11527" max="11776" width="9.140625" style="36"/>
    <col min="11777" max="11777" width="7.85546875" style="36" bestFit="1" customWidth="1"/>
    <col min="11778" max="11778" width="53.42578125" style="36" customWidth="1"/>
    <col min="11779" max="11779" width="9.42578125" style="36" customWidth="1"/>
    <col min="11780" max="11780" width="5.5703125" style="36" customWidth="1"/>
    <col min="11781" max="11781" width="12.28515625" style="36" customWidth="1"/>
    <col min="11782" max="11782" width="16.28515625" style="36" customWidth="1"/>
    <col min="11783" max="12032" width="9.140625" style="36"/>
    <col min="12033" max="12033" width="7.85546875" style="36" bestFit="1" customWidth="1"/>
    <col min="12034" max="12034" width="53.42578125" style="36" customWidth="1"/>
    <col min="12035" max="12035" width="9.42578125" style="36" customWidth="1"/>
    <col min="12036" max="12036" width="5.5703125" style="36" customWidth="1"/>
    <col min="12037" max="12037" width="12.28515625" style="36" customWidth="1"/>
    <col min="12038" max="12038" width="16.28515625" style="36" customWidth="1"/>
    <col min="12039" max="12288" width="9.140625" style="36"/>
    <col min="12289" max="12289" width="7.85546875" style="36" bestFit="1" customWidth="1"/>
    <col min="12290" max="12290" width="53.42578125" style="36" customWidth="1"/>
    <col min="12291" max="12291" width="9.42578125" style="36" customWidth="1"/>
    <col min="12292" max="12292" width="5.5703125" style="36" customWidth="1"/>
    <col min="12293" max="12293" width="12.28515625" style="36" customWidth="1"/>
    <col min="12294" max="12294" width="16.28515625" style="36" customWidth="1"/>
    <col min="12295" max="12544" width="9.140625" style="36"/>
    <col min="12545" max="12545" width="7.85546875" style="36" bestFit="1" customWidth="1"/>
    <col min="12546" max="12546" width="53.42578125" style="36" customWidth="1"/>
    <col min="12547" max="12547" width="9.42578125" style="36" customWidth="1"/>
    <col min="12548" max="12548" width="5.5703125" style="36" customWidth="1"/>
    <col min="12549" max="12549" width="12.28515625" style="36" customWidth="1"/>
    <col min="12550" max="12550" width="16.28515625" style="36" customWidth="1"/>
    <col min="12551" max="12800" width="9.140625" style="36"/>
    <col min="12801" max="12801" width="7.85546875" style="36" bestFit="1" customWidth="1"/>
    <col min="12802" max="12802" width="53.42578125" style="36" customWidth="1"/>
    <col min="12803" max="12803" width="9.42578125" style="36" customWidth="1"/>
    <col min="12804" max="12804" width="5.5703125" style="36" customWidth="1"/>
    <col min="12805" max="12805" width="12.28515625" style="36" customWidth="1"/>
    <col min="12806" max="12806" width="16.28515625" style="36" customWidth="1"/>
    <col min="12807" max="13056" width="9.140625" style="36"/>
    <col min="13057" max="13057" width="7.85546875" style="36" bestFit="1" customWidth="1"/>
    <col min="13058" max="13058" width="53.42578125" style="36" customWidth="1"/>
    <col min="13059" max="13059" width="9.42578125" style="36" customWidth="1"/>
    <col min="13060" max="13060" width="5.5703125" style="36" customWidth="1"/>
    <col min="13061" max="13061" width="12.28515625" style="36" customWidth="1"/>
    <col min="13062" max="13062" width="16.28515625" style="36" customWidth="1"/>
    <col min="13063" max="13312" width="9.140625" style="36"/>
    <col min="13313" max="13313" width="7.85546875" style="36" bestFit="1" customWidth="1"/>
    <col min="13314" max="13314" width="53.42578125" style="36" customWidth="1"/>
    <col min="13315" max="13315" width="9.42578125" style="36" customWidth="1"/>
    <col min="13316" max="13316" width="5.5703125" style="36" customWidth="1"/>
    <col min="13317" max="13317" width="12.28515625" style="36" customWidth="1"/>
    <col min="13318" max="13318" width="16.28515625" style="36" customWidth="1"/>
    <col min="13319" max="13568" width="9.140625" style="36"/>
    <col min="13569" max="13569" width="7.85546875" style="36" bestFit="1" customWidth="1"/>
    <col min="13570" max="13570" width="53.42578125" style="36" customWidth="1"/>
    <col min="13571" max="13571" width="9.42578125" style="36" customWidth="1"/>
    <col min="13572" max="13572" width="5.5703125" style="36" customWidth="1"/>
    <col min="13573" max="13573" width="12.28515625" style="36" customWidth="1"/>
    <col min="13574" max="13574" width="16.28515625" style="36" customWidth="1"/>
    <col min="13575" max="13824" width="9.140625" style="36"/>
    <col min="13825" max="13825" width="7.85546875" style="36" bestFit="1" customWidth="1"/>
    <col min="13826" max="13826" width="53.42578125" style="36" customWidth="1"/>
    <col min="13827" max="13827" width="9.42578125" style="36" customWidth="1"/>
    <col min="13828" max="13828" width="5.5703125" style="36" customWidth="1"/>
    <col min="13829" max="13829" width="12.28515625" style="36" customWidth="1"/>
    <col min="13830" max="13830" width="16.28515625" style="36" customWidth="1"/>
    <col min="13831" max="14080" width="9.140625" style="36"/>
    <col min="14081" max="14081" width="7.85546875" style="36" bestFit="1" customWidth="1"/>
    <col min="14082" max="14082" width="53.42578125" style="36" customWidth="1"/>
    <col min="14083" max="14083" width="9.42578125" style="36" customWidth="1"/>
    <col min="14084" max="14084" width="5.5703125" style="36" customWidth="1"/>
    <col min="14085" max="14085" width="12.28515625" style="36" customWidth="1"/>
    <col min="14086" max="14086" width="16.28515625" style="36" customWidth="1"/>
    <col min="14087" max="14336" width="9.140625" style="36"/>
    <col min="14337" max="14337" width="7.85546875" style="36" bestFit="1" customWidth="1"/>
    <col min="14338" max="14338" width="53.42578125" style="36" customWidth="1"/>
    <col min="14339" max="14339" width="9.42578125" style="36" customWidth="1"/>
    <col min="14340" max="14340" width="5.5703125" style="36" customWidth="1"/>
    <col min="14341" max="14341" width="12.28515625" style="36" customWidth="1"/>
    <col min="14342" max="14342" width="16.28515625" style="36" customWidth="1"/>
    <col min="14343" max="14592" width="9.140625" style="36"/>
    <col min="14593" max="14593" width="7.85546875" style="36" bestFit="1" customWidth="1"/>
    <col min="14594" max="14594" width="53.42578125" style="36" customWidth="1"/>
    <col min="14595" max="14595" width="9.42578125" style="36" customWidth="1"/>
    <col min="14596" max="14596" width="5.5703125" style="36" customWidth="1"/>
    <col min="14597" max="14597" width="12.28515625" style="36" customWidth="1"/>
    <col min="14598" max="14598" width="16.28515625" style="36" customWidth="1"/>
    <col min="14599" max="14848" width="9.140625" style="36"/>
    <col min="14849" max="14849" width="7.85546875" style="36" bestFit="1" customWidth="1"/>
    <col min="14850" max="14850" width="53.42578125" style="36" customWidth="1"/>
    <col min="14851" max="14851" width="9.42578125" style="36" customWidth="1"/>
    <col min="14852" max="14852" width="5.5703125" style="36" customWidth="1"/>
    <col min="14853" max="14853" width="12.28515625" style="36" customWidth="1"/>
    <col min="14854" max="14854" width="16.28515625" style="36" customWidth="1"/>
    <col min="14855" max="15104" width="9.140625" style="36"/>
    <col min="15105" max="15105" width="7.85546875" style="36" bestFit="1" customWidth="1"/>
    <col min="15106" max="15106" width="53.42578125" style="36" customWidth="1"/>
    <col min="15107" max="15107" width="9.42578125" style="36" customWidth="1"/>
    <col min="15108" max="15108" width="5.5703125" style="36" customWidth="1"/>
    <col min="15109" max="15109" width="12.28515625" style="36" customWidth="1"/>
    <col min="15110" max="15110" width="16.28515625" style="36" customWidth="1"/>
    <col min="15111" max="15360" width="9.140625" style="36"/>
    <col min="15361" max="15361" width="7.85546875" style="36" bestFit="1" customWidth="1"/>
    <col min="15362" max="15362" width="53.42578125" style="36" customWidth="1"/>
    <col min="15363" max="15363" width="9.42578125" style="36" customWidth="1"/>
    <col min="15364" max="15364" width="5.5703125" style="36" customWidth="1"/>
    <col min="15365" max="15365" width="12.28515625" style="36" customWidth="1"/>
    <col min="15366" max="15366" width="16.28515625" style="36" customWidth="1"/>
    <col min="15367" max="15616" width="9.140625" style="36"/>
    <col min="15617" max="15617" width="7.85546875" style="36" bestFit="1" customWidth="1"/>
    <col min="15618" max="15618" width="53.42578125" style="36" customWidth="1"/>
    <col min="15619" max="15619" width="9.42578125" style="36" customWidth="1"/>
    <col min="15620" max="15620" width="5.5703125" style="36" customWidth="1"/>
    <col min="15621" max="15621" width="12.28515625" style="36" customWidth="1"/>
    <col min="15622" max="15622" width="16.28515625" style="36" customWidth="1"/>
    <col min="15623" max="15872" width="9.140625" style="36"/>
    <col min="15873" max="15873" width="7.85546875" style="36" bestFit="1" customWidth="1"/>
    <col min="15874" max="15874" width="53.42578125" style="36" customWidth="1"/>
    <col min="15875" max="15875" width="9.42578125" style="36" customWidth="1"/>
    <col min="15876" max="15876" width="5.5703125" style="36" customWidth="1"/>
    <col min="15877" max="15877" width="12.28515625" style="36" customWidth="1"/>
    <col min="15878" max="15878" width="16.28515625" style="36" customWidth="1"/>
    <col min="15879" max="16128" width="9.140625" style="36"/>
    <col min="16129" max="16129" width="7.85546875" style="36" bestFit="1" customWidth="1"/>
    <col min="16130" max="16130" width="53.42578125" style="36" customWidth="1"/>
    <col min="16131" max="16131" width="9.42578125" style="36" customWidth="1"/>
    <col min="16132" max="16132" width="5.5703125" style="36" customWidth="1"/>
    <col min="16133" max="16133" width="12.28515625" style="36" customWidth="1"/>
    <col min="16134" max="16134" width="16.28515625" style="36" customWidth="1"/>
    <col min="16135" max="16384" width="9.140625" style="36"/>
  </cols>
  <sheetData>
    <row r="1" spans="1:8" ht="13.5" customHeight="1" x14ac:dyDescent="0.25">
      <c r="A1" s="51" t="s">
        <v>33</v>
      </c>
      <c r="B1" s="51" t="s">
        <v>32</v>
      </c>
      <c r="C1" s="51" t="s">
        <v>31</v>
      </c>
      <c r="D1" s="51" t="s">
        <v>30</v>
      </c>
      <c r="E1" s="51" t="s">
        <v>29</v>
      </c>
      <c r="F1" s="50" t="s">
        <v>28</v>
      </c>
    </row>
    <row r="2" spans="1:8" ht="13.5" customHeight="1" x14ac:dyDescent="0.25">
      <c r="A2" s="18"/>
      <c r="B2" s="39"/>
      <c r="C2" s="38"/>
      <c r="D2" s="38"/>
      <c r="E2" s="38"/>
      <c r="F2" s="38"/>
    </row>
    <row r="3" spans="1:8" ht="18" customHeight="1" x14ac:dyDescent="0.25">
      <c r="A3" s="48" t="s">
        <v>124</v>
      </c>
      <c r="B3" s="47" t="s">
        <v>125</v>
      </c>
      <c r="C3" s="1"/>
      <c r="D3" s="1"/>
      <c r="E3" s="1"/>
      <c r="F3" s="1"/>
    </row>
    <row r="4" spans="1:8" x14ac:dyDescent="0.25">
      <c r="A4" s="134"/>
      <c r="B4" s="60"/>
      <c r="C4" s="59"/>
      <c r="D4" s="59"/>
      <c r="E4" s="59"/>
      <c r="F4" s="135"/>
    </row>
    <row r="5" spans="1:8" ht="13.5" customHeight="1" x14ac:dyDescent="0.2">
      <c r="A5" s="71" t="s">
        <v>126</v>
      </c>
      <c r="B5" s="39"/>
      <c r="C5" s="38"/>
      <c r="D5" s="38"/>
      <c r="E5" s="38"/>
      <c r="F5" s="136"/>
      <c r="G5" s="161"/>
      <c r="H5" s="137"/>
    </row>
    <row r="6" spans="1:8" ht="13.5" customHeight="1" x14ac:dyDescent="0.2">
      <c r="A6" s="46" t="s">
        <v>97</v>
      </c>
      <c r="B6" s="138"/>
      <c r="C6" s="32"/>
      <c r="D6" s="32"/>
      <c r="E6" s="32"/>
      <c r="F6" s="139"/>
      <c r="G6" s="161"/>
      <c r="H6" s="140"/>
    </row>
    <row r="7" spans="1:8" ht="13.5" customHeight="1" x14ac:dyDescent="0.2">
      <c r="A7" s="46" t="s">
        <v>96</v>
      </c>
      <c r="B7" s="141"/>
      <c r="C7" s="32"/>
      <c r="D7" s="32"/>
      <c r="E7" s="32"/>
      <c r="F7" s="139"/>
      <c r="G7" s="161"/>
      <c r="H7" s="140"/>
    </row>
    <row r="8" spans="1:8" ht="13.5" customHeight="1" x14ac:dyDescent="0.2">
      <c r="A8" s="46" t="s">
        <v>95</v>
      </c>
      <c r="B8" s="141"/>
      <c r="C8" s="32"/>
      <c r="D8" s="32"/>
      <c r="E8" s="32"/>
      <c r="F8" s="139"/>
      <c r="G8" s="161"/>
      <c r="H8" s="140"/>
    </row>
    <row r="9" spans="1:8" ht="13.5" customHeight="1" x14ac:dyDescent="0.2">
      <c r="A9" s="46" t="s">
        <v>127</v>
      </c>
      <c r="B9" s="141"/>
      <c r="C9" s="32"/>
      <c r="D9" s="32"/>
      <c r="E9" s="32"/>
      <c r="F9" s="139"/>
      <c r="G9" s="161"/>
      <c r="H9" s="140"/>
    </row>
    <row r="10" spans="1:8" ht="13.5" customHeight="1" x14ac:dyDescent="0.2">
      <c r="A10" s="46" t="s">
        <v>128</v>
      </c>
      <c r="B10" s="141"/>
      <c r="C10" s="32"/>
      <c r="D10" s="32"/>
      <c r="E10" s="32"/>
      <c r="F10" s="139"/>
      <c r="G10" s="161"/>
      <c r="H10" s="140"/>
    </row>
    <row r="11" spans="1:8" ht="13.5" customHeight="1" x14ac:dyDescent="0.2">
      <c r="A11" s="46" t="s">
        <v>129</v>
      </c>
      <c r="B11" s="141"/>
      <c r="C11" s="32"/>
      <c r="D11" s="32"/>
      <c r="E11" s="32"/>
      <c r="F11" s="139"/>
      <c r="G11" s="161"/>
      <c r="H11" s="140"/>
    </row>
    <row r="12" spans="1:8" ht="13.5" customHeight="1" x14ac:dyDescent="0.2">
      <c r="A12" s="46" t="s">
        <v>79</v>
      </c>
      <c r="B12" s="141"/>
      <c r="C12" s="32"/>
      <c r="D12" s="32"/>
      <c r="E12" s="32"/>
      <c r="F12" s="139"/>
      <c r="G12" s="161"/>
      <c r="H12" s="140"/>
    </row>
    <row r="13" spans="1:8" ht="26.25" customHeight="1" x14ac:dyDescent="0.2">
      <c r="A13" s="435" t="s">
        <v>130</v>
      </c>
      <c r="B13" s="435"/>
      <c r="C13" s="435"/>
      <c r="D13" s="435"/>
      <c r="E13" s="435"/>
      <c r="F13" s="435"/>
      <c r="G13" s="161"/>
      <c r="H13" s="140"/>
    </row>
    <row r="14" spans="1:8" ht="26.25" customHeight="1" x14ac:dyDescent="0.2">
      <c r="A14" s="435"/>
      <c r="B14" s="435"/>
      <c r="C14" s="435"/>
      <c r="D14" s="435"/>
      <c r="E14" s="435"/>
      <c r="F14" s="435"/>
      <c r="G14" s="161"/>
      <c r="H14" s="140"/>
    </row>
    <row r="15" spans="1:8" ht="13.5" customHeight="1" x14ac:dyDescent="0.2">
      <c r="A15" s="46" t="s">
        <v>131</v>
      </c>
      <c r="B15" s="141"/>
      <c r="C15" s="32"/>
      <c r="D15" s="32"/>
      <c r="E15" s="32"/>
      <c r="F15" s="139"/>
      <c r="G15" s="161"/>
      <c r="H15" s="140"/>
    </row>
    <row r="16" spans="1:8" ht="13.5" customHeight="1" x14ac:dyDescent="0.2">
      <c r="A16" s="46" t="s">
        <v>132</v>
      </c>
      <c r="B16" s="141"/>
      <c r="C16" s="32"/>
      <c r="D16" s="32"/>
      <c r="E16" s="32"/>
      <c r="F16" s="139"/>
      <c r="G16" s="161"/>
      <c r="H16" s="140"/>
    </row>
    <row r="17" spans="1:8" ht="13.5" customHeight="1" x14ac:dyDescent="0.2">
      <c r="A17" s="46" t="s">
        <v>133</v>
      </c>
      <c r="B17" s="141"/>
      <c r="C17" s="32"/>
      <c r="D17" s="32"/>
      <c r="E17" s="32"/>
      <c r="F17" s="139"/>
      <c r="G17" s="161"/>
      <c r="H17" s="140"/>
    </row>
    <row r="18" spans="1:8" ht="13.5" customHeight="1" x14ac:dyDescent="0.2">
      <c r="A18" s="46" t="s">
        <v>134</v>
      </c>
      <c r="B18" s="141"/>
      <c r="C18" s="32"/>
      <c r="D18" s="32"/>
      <c r="E18" s="32"/>
      <c r="F18" s="139"/>
      <c r="G18" s="161"/>
      <c r="H18" s="140"/>
    </row>
    <row r="19" spans="1:8" ht="13.5" customHeight="1" x14ac:dyDescent="0.2">
      <c r="A19" s="46" t="s">
        <v>135</v>
      </c>
      <c r="B19" s="141"/>
      <c r="C19" s="32"/>
      <c r="D19" s="32"/>
      <c r="E19" s="32"/>
      <c r="F19" s="139"/>
      <c r="G19" s="161"/>
      <c r="H19" s="140"/>
    </row>
    <row r="20" spans="1:8" ht="13.5" customHeight="1" x14ac:dyDescent="0.2">
      <c r="A20" s="46" t="s">
        <v>136</v>
      </c>
      <c r="B20" s="141"/>
      <c r="C20" s="32"/>
      <c r="D20" s="32"/>
      <c r="E20" s="32"/>
      <c r="F20" s="139"/>
      <c r="G20" s="161"/>
      <c r="H20" s="140"/>
    </row>
    <row r="21" spans="1:8" ht="13.5" customHeight="1" x14ac:dyDescent="0.2">
      <c r="A21" s="46" t="s">
        <v>137</v>
      </c>
      <c r="B21" s="141"/>
      <c r="C21" s="32"/>
      <c r="D21" s="32"/>
      <c r="E21" s="32"/>
      <c r="F21" s="139"/>
      <c r="G21" s="161"/>
      <c r="H21" s="140"/>
    </row>
    <row r="22" spans="1:8" ht="13.5" customHeight="1" x14ac:dyDescent="0.2">
      <c r="A22" s="46" t="s">
        <v>138</v>
      </c>
      <c r="B22" s="141"/>
      <c r="C22" s="32"/>
      <c r="D22" s="32"/>
      <c r="E22" s="32"/>
      <c r="F22" s="139"/>
      <c r="G22" s="161"/>
      <c r="H22" s="140"/>
    </row>
    <row r="23" spans="1:8" ht="13.5" customHeight="1" x14ac:dyDescent="0.2">
      <c r="A23" s="46" t="s">
        <v>139</v>
      </c>
      <c r="B23" s="141"/>
      <c r="C23" s="32"/>
      <c r="D23" s="32"/>
      <c r="E23" s="32"/>
      <c r="F23" s="139"/>
      <c r="G23" s="161"/>
      <c r="H23" s="140"/>
    </row>
    <row r="24" spans="1:8" ht="13.5" customHeight="1" x14ac:dyDescent="0.2">
      <c r="A24" s="46" t="s">
        <v>140</v>
      </c>
      <c r="B24" s="141"/>
      <c r="C24" s="32"/>
      <c r="D24" s="32"/>
      <c r="E24" s="32"/>
      <c r="F24" s="139"/>
      <c r="G24" s="161"/>
      <c r="H24" s="140"/>
    </row>
    <row r="25" spans="1:8" ht="13.5" customHeight="1" x14ac:dyDescent="0.2">
      <c r="A25" s="46" t="s">
        <v>141</v>
      </c>
      <c r="B25" s="141"/>
      <c r="C25" s="32"/>
      <c r="D25" s="32"/>
      <c r="E25" s="32"/>
      <c r="F25" s="139"/>
      <c r="G25" s="161"/>
      <c r="H25" s="140"/>
    </row>
    <row r="26" spans="1:8" ht="13.5" customHeight="1" x14ac:dyDescent="0.2">
      <c r="A26" s="46" t="s">
        <v>142</v>
      </c>
      <c r="B26" s="141"/>
      <c r="C26" s="32"/>
      <c r="D26" s="32"/>
      <c r="E26" s="32"/>
      <c r="F26" s="139"/>
      <c r="G26" s="161"/>
      <c r="H26" s="140"/>
    </row>
    <row r="27" spans="1:8" ht="13.5" customHeight="1" x14ac:dyDescent="0.2">
      <c r="A27" s="46" t="s">
        <v>143</v>
      </c>
      <c r="B27" s="141"/>
      <c r="C27" s="32"/>
      <c r="D27" s="32"/>
      <c r="E27" s="32"/>
      <c r="F27" s="139"/>
      <c r="G27" s="161"/>
      <c r="H27" s="140"/>
    </row>
    <row r="28" spans="1:8" ht="13.5" customHeight="1" x14ac:dyDescent="0.2">
      <c r="A28" s="46" t="s">
        <v>144</v>
      </c>
      <c r="B28" s="141"/>
      <c r="C28" s="32"/>
      <c r="D28" s="32"/>
      <c r="E28" s="32"/>
      <c r="F28" s="139"/>
      <c r="G28" s="161"/>
      <c r="H28" s="140"/>
    </row>
    <row r="29" spans="1:8" ht="13.5" customHeight="1" x14ac:dyDescent="0.2">
      <c r="A29" s="46" t="s">
        <v>145</v>
      </c>
      <c r="B29" s="141"/>
      <c r="C29" s="32"/>
      <c r="D29" s="32"/>
      <c r="E29" s="32"/>
      <c r="F29" s="139"/>
      <c r="G29" s="161"/>
      <c r="H29" s="140"/>
    </row>
    <row r="30" spans="1:8" ht="13.5" customHeight="1" x14ac:dyDescent="0.2">
      <c r="A30" s="46" t="s">
        <v>146</v>
      </c>
      <c r="B30" s="141"/>
      <c r="C30" s="32"/>
      <c r="D30" s="32"/>
      <c r="E30" s="32"/>
      <c r="F30" s="139"/>
      <c r="G30" s="161"/>
      <c r="H30" s="140"/>
    </row>
    <row r="31" spans="1:8" ht="30.75" customHeight="1" x14ac:dyDescent="0.25">
      <c r="A31" s="435" t="s">
        <v>147</v>
      </c>
      <c r="B31" s="435"/>
      <c r="C31" s="435"/>
      <c r="D31" s="435"/>
      <c r="E31" s="435"/>
      <c r="F31" s="435"/>
    </row>
    <row r="32" spans="1:8" ht="30.75" customHeight="1" x14ac:dyDescent="0.25">
      <c r="A32" s="435"/>
      <c r="B32" s="435"/>
      <c r="C32" s="435"/>
      <c r="D32" s="435"/>
      <c r="E32" s="435"/>
      <c r="F32" s="435"/>
    </row>
    <row r="33" spans="1:6" ht="127.5" x14ac:dyDescent="0.25">
      <c r="A33" s="63"/>
      <c r="B33" s="142" t="s">
        <v>148</v>
      </c>
      <c r="C33" s="31"/>
      <c r="D33" s="65"/>
      <c r="E33" s="205"/>
      <c r="F33" s="65"/>
    </row>
    <row r="34" spans="1:6" ht="24.75" customHeight="1" x14ac:dyDescent="0.25">
      <c r="A34" s="34"/>
      <c r="B34" s="62"/>
      <c r="C34" s="19"/>
      <c r="D34" s="19"/>
      <c r="E34" s="202"/>
      <c r="F34" s="19"/>
    </row>
    <row r="35" spans="1:6" ht="178.5" x14ac:dyDescent="0.25">
      <c r="A35" s="63" t="s">
        <v>27</v>
      </c>
      <c r="B35" s="226" t="s">
        <v>496</v>
      </c>
      <c r="C35" s="31"/>
      <c r="D35" s="65"/>
      <c r="E35" s="205"/>
      <c r="F35" s="65"/>
    </row>
    <row r="36" spans="1:6" ht="166.5" thickBot="1" x14ac:dyDescent="0.3">
      <c r="A36" s="63"/>
      <c r="B36" s="238" t="s">
        <v>262</v>
      </c>
      <c r="C36" s="31"/>
      <c r="D36" s="65"/>
      <c r="E36" s="205"/>
      <c r="F36" s="65"/>
    </row>
    <row r="37" spans="1:6" ht="26.25" thickBot="1" x14ac:dyDescent="0.3">
      <c r="A37" s="63"/>
      <c r="B37" s="238" t="s">
        <v>263</v>
      </c>
      <c r="C37" s="29">
        <v>545</v>
      </c>
      <c r="D37" s="21" t="s">
        <v>15</v>
      </c>
      <c r="E37" s="41">
        <v>0</v>
      </c>
      <c r="F37" s="20">
        <f>C37*E37</f>
        <v>0</v>
      </c>
    </row>
    <row r="38" spans="1:6" x14ac:dyDescent="0.25">
      <c r="A38" s="63"/>
      <c r="B38" s="62"/>
      <c r="C38" s="31"/>
      <c r="D38" s="65"/>
      <c r="E38" s="205"/>
      <c r="F38" s="65"/>
    </row>
    <row r="39" spans="1:6" ht="192" thickBot="1" x14ac:dyDescent="0.3">
      <c r="A39" s="34" t="s">
        <v>26</v>
      </c>
      <c r="B39" s="58" t="s">
        <v>497</v>
      </c>
      <c r="C39" s="19"/>
      <c r="D39" s="19"/>
      <c r="E39" s="202"/>
      <c r="F39" s="19"/>
    </row>
    <row r="40" spans="1:6" ht="16.5" thickBot="1" x14ac:dyDescent="0.3">
      <c r="A40" s="34"/>
      <c r="B40" s="22" t="s">
        <v>495</v>
      </c>
      <c r="C40" s="29">
        <v>307</v>
      </c>
      <c r="D40" s="21" t="s">
        <v>15</v>
      </c>
      <c r="E40" s="41">
        <v>0</v>
      </c>
      <c r="F40" s="20">
        <f>C40*E40</f>
        <v>0</v>
      </c>
    </row>
    <row r="41" spans="1:6" ht="16.5" thickBot="1" x14ac:dyDescent="0.3">
      <c r="A41" s="34"/>
      <c r="B41" s="22" t="s">
        <v>237</v>
      </c>
      <c r="C41" s="29">
        <v>155</v>
      </c>
      <c r="D41" s="21" t="s">
        <v>36</v>
      </c>
      <c r="E41" s="41">
        <v>0</v>
      </c>
      <c r="F41" s="20">
        <f>C41*E41</f>
        <v>0</v>
      </c>
    </row>
    <row r="42" spans="1:6" ht="16.5" thickBot="1" x14ac:dyDescent="0.3">
      <c r="A42" s="34"/>
      <c r="B42" s="22" t="s">
        <v>236</v>
      </c>
      <c r="C42" s="29">
        <v>155</v>
      </c>
      <c r="D42" s="21" t="s">
        <v>36</v>
      </c>
      <c r="E42" s="41">
        <v>0</v>
      </c>
      <c r="F42" s="20">
        <f>C42*E42</f>
        <v>0</v>
      </c>
    </row>
    <row r="43" spans="1:6" x14ac:dyDescent="0.25">
      <c r="A43" s="18"/>
      <c r="B43" s="39"/>
      <c r="C43" s="38"/>
      <c r="D43" s="38"/>
      <c r="E43" s="200"/>
      <c r="F43" s="38"/>
    </row>
    <row r="44" spans="1:6" ht="192" thickBot="1" x14ac:dyDescent="0.3">
      <c r="A44" s="27" t="s">
        <v>24</v>
      </c>
      <c r="B44" s="58" t="s">
        <v>264</v>
      </c>
      <c r="C44" s="26"/>
      <c r="D44" s="30"/>
      <c r="E44" s="201"/>
      <c r="F44" s="35"/>
    </row>
    <row r="45" spans="1:6" ht="21" customHeight="1" thickBot="1" x14ac:dyDescent="0.3">
      <c r="A45" s="23"/>
      <c r="B45" s="36"/>
      <c r="C45" s="29">
        <v>263</v>
      </c>
      <c r="D45" s="21" t="s">
        <v>15</v>
      </c>
      <c r="E45" s="41">
        <v>0</v>
      </c>
      <c r="F45" s="20">
        <f>C45*E45</f>
        <v>0</v>
      </c>
    </row>
    <row r="46" spans="1:6" ht="13.5" customHeight="1" x14ac:dyDescent="0.25">
      <c r="A46" s="18"/>
      <c r="B46" s="39"/>
      <c r="C46" s="38"/>
      <c r="D46" s="38"/>
      <c r="E46" s="200"/>
      <c r="F46" s="38"/>
    </row>
    <row r="47" spans="1:6" ht="217.5" thickBot="1" x14ac:dyDescent="0.3">
      <c r="A47" s="27" t="s">
        <v>23</v>
      </c>
      <c r="B47" s="58" t="s">
        <v>499</v>
      </c>
      <c r="C47" s="38"/>
      <c r="D47" s="38"/>
      <c r="E47" s="200"/>
      <c r="F47" s="38"/>
    </row>
    <row r="48" spans="1:6" ht="13.5" customHeight="1" thickBot="1" x14ac:dyDescent="0.3">
      <c r="A48" s="18"/>
      <c r="B48" s="39"/>
      <c r="C48" s="29">
        <v>75</v>
      </c>
      <c r="D48" s="21" t="s">
        <v>15</v>
      </c>
      <c r="E48" s="41">
        <v>0</v>
      </c>
      <c r="F48" s="20">
        <f>C48*E48</f>
        <v>0</v>
      </c>
    </row>
    <row r="49" spans="1:7" ht="13.5" customHeight="1" x14ac:dyDescent="0.25">
      <c r="A49" s="18"/>
      <c r="B49" s="39"/>
      <c r="C49" s="38"/>
      <c r="D49" s="38"/>
      <c r="E49" s="200"/>
      <c r="F49" s="38"/>
    </row>
    <row r="50" spans="1:7" ht="192" thickBot="1" x14ac:dyDescent="0.3">
      <c r="A50" s="27" t="s">
        <v>21</v>
      </c>
      <c r="B50" s="58" t="s">
        <v>498</v>
      </c>
      <c r="C50" s="26"/>
      <c r="D50" s="30"/>
      <c r="E50" s="201"/>
      <c r="F50" s="35"/>
    </row>
    <row r="51" spans="1:7" ht="21" customHeight="1" thickBot="1" x14ac:dyDescent="0.3">
      <c r="A51" s="23"/>
      <c r="B51" s="22" t="s">
        <v>495</v>
      </c>
      <c r="C51" s="29">
        <v>395</v>
      </c>
      <c r="D51" s="21" t="s">
        <v>15</v>
      </c>
      <c r="E51" s="41">
        <v>0</v>
      </c>
      <c r="F51" s="20">
        <f>C51*E51</f>
        <v>0</v>
      </c>
    </row>
    <row r="52" spans="1:7" ht="21" customHeight="1" thickBot="1" x14ac:dyDescent="0.3">
      <c r="A52" s="23"/>
      <c r="B52" s="22" t="s">
        <v>237</v>
      </c>
      <c r="C52" s="29">
        <v>90</v>
      </c>
      <c r="D52" s="21" t="s">
        <v>36</v>
      </c>
      <c r="E52" s="41">
        <v>0</v>
      </c>
      <c r="F52" s="20">
        <f>C52*E52</f>
        <v>0</v>
      </c>
    </row>
    <row r="53" spans="1:7" ht="21" customHeight="1" thickBot="1" x14ac:dyDescent="0.3">
      <c r="A53" s="23"/>
      <c r="B53" s="22" t="s">
        <v>236</v>
      </c>
      <c r="C53" s="29">
        <v>90</v>
      </c>
      <c r="D53" s="21" t="s">
        <v>36</v>
      </c>
      <c r="E53" s="41">
        <v>0</v>
      </c>
      <c r="F53" s="20">
        <f>C53*E53</f>
        <v>0</v>
      </c>
    </row>
    <row r="54" spans="1:7" ht="13.5" customHeight="1" x14ac:dyDescent="0.25">
      <c r="A54" s="18"/>
      <c r="B54" s="39"/>
      <c r="C54" s="38"/>
      <c r="D54" s="38"/>
      <c r="E54" s="200"/>
      <c r="F54" s="38"/>
    </row>
    <row r="55" spans="1:7" ht="204.75" thickBot="1" x14ac:dyDescent="0.3">
      <c r="A55" s="27" t="s">
        <v>19</v>
      </c>
      <c r="B55" s="58" t="s">
        <v>256</v>
      </c>
      <c r="C55" s="38"/>
      <c r="D55" s="38"/>
      <c r="E55" s="200"/>
      <c r="F55" s="38"/>
    </row>
    <row r="56" spans="1:7" ht="13.5" customHeight="1" thickBot="1" x14ac:dyDescent="0.3">
      <c r="A56" s="18"/>
      <c r="B56" s="22" t="s">
        <v>215</v>
      </c>
      <c r="C56" s="29">
        <v>382</v>
      </c>
      <c r="D56" s="21" t="s">
        <v>15</v>
      </c>
      <c r="E56" s="41">
        <v>0</v>
      </c>
      <c r="F56" s="20">
        <f>C56*E56</f>
        <v>0</v>
      </c>
    </row>
    <row r="57" spans="1:7" ht="13.5" customHeight="1" thickBot="1" x14ac:dyDescent="0.3">
      <c r="A57" s="18"/>
      <c r="B57" s="22" t="s">
        <v>237</v>
      </c>
      <c r="C57" s="29">
        <v>90</v>
      </c>
      <c r="D57" s="21" t="s">
        <v>36</v>
      </c>
      <c r="E57" s="41">
        <v>0</v>
      </c>
      <c r="F57" s="20">
        <f>C57*E57</f>
        <v>0</v>
      </c>
    </row>
    <row r="58" spans="1:7" ht="13.5" customHeight="1" x14ac:dyDescent="0.25">
      <c r="A58" s="18"/>
      <c r="B58" s="39"/>
      <c r="C58" s="38"/>
      <c r="D58" s="38"/>
      <c r="E58" s="200"/>
      <c r="F58" s="38"/>
    </row>
    <row r="59" spans="1:7" ht="13.5" customHeight="1" x14ac:dyDescent="0.25">
      <c r="A59" s="253"/>
      <c r="B59" s="254"/>
      <c r="C59" s="255"/>
      <c r="D59" s="255"/>
      <c r="E59" s="256"/>
      <c r="F59" s="255"/>
    </row>
    <row r="60" spans="1:7" ht="77.25" thickBot="1" x14ac:dyDescent="0.3">
      <c r="A60" s="328" t="s">
        <v>17</v>
      </c>
      <c r="B60" s="58" t="s">
        <v>447</v>
      </c>
      <c r="C60" s="248"/>
      <c r="D60" s="249"/>
      <c r="E60" s="250"/>
      <c r="F60" s="251"/>
    </row>
    <row r="61" spans="1:7" ht="21" customHeight="1" thickBot="1" x14ac:dyDescent="0.3">
      <c r="A61" s="252"/>
      <c r="B61" s="379" t="s">
        <v>508</v>
      </c>
      <c r="C61" s="324">
        <v>138</v>
      </c>
      <c r="D61" s="325" t="s">
        <v>36</v>
      </c>
      <c r="E61" s="326">
        <v>0</v>
      </c>
      <c r="F61" s="327">
        <f>C61*E61</f>
        <v>0</v>
      </c>
    </row>
    <row r="62" spans="1:7" ht="13.5" customHeight="1" thickBot="1" x14ac:dyDescent="0.3">
      <c r="A62" s="18"/>
      <c r="B62" s="379" t="s">
        <v>509</v>
      </c>
      <c r="C62" s="324">
        <v>12</v>
      </c>
      <c r="D62" s="325" t="s">
        <v>36</v>
      </c>
      <c r="E62" s="326">
        <v>0</v>
      </c>
      <c r="F62" s="327">
        <f>C62*E62</f>
        <v>0</v>
      </c>
    </row>
    <row r="63" spans="1:7" s="1" customFormat="1" ht="16.5" thickBot="1" x14ac:dyDescent="0.3">
      <c r="A63" s="18"/>
      <c r="B63" s="19"/>
      <c r="C63" s="19"/>
      <c r="D63" s="19"/>
      <c r="E63" s="184"/>
      <c r="F63" s="19"/>
      <c r="G63" s="155"/>
    </row>
    <row r="64" spans="1:7" ht="21" customHeight="1" thickBot="1" x14ac:dyDescent="0.3">
      <c r="A64" s="17" t="s">
        <v>124</v>
      </c>
      <c r="B64" s="47" t="s">
        <v>125</v>
      </c>
      <c r="C64" s="430" t="s">
        <v>12</v>
      </c>
      <c r="D64" s="422"/>
      <c r="E64" s="181"/>
      <c r="F64" s="15">
        <f>SUM(F33:F63)</f>
        <v>0</v>
      </c>
    </row>
  </sheetData>
  <mergeCells count="3">
    <mergeCell ref="A13:F14"/>
    <mergeCell ref="A31:F32"/>
    <mergeCell ref="C64:D64"/>
  </mergeCells>
  <phoneticPr fontId="47" type="noConversion"/>
  <conditionalFormatting sqref="F43 F1:F36 F63:F65541">
    <cfRule type="cellIs" dxfId="23" priority="54" stopIfTrue="1" operator="equal">
      <formula>0</formula>
    </cfRule>
  </conditionalFormatting>
  <conditionalFormatting sqref="H5:H32">
    <cfRule type="cellIs" dxfId="22" priority="53" stopIfTrue="1" operator="greaterThan">
      <formula>0</formula>
    </cfRule>
  </conditionalFormatting>
  <conditionalFormatting sqref="H5:H32">
    <cfRule type="cellIs" dxfId="21" priority="51" stopIfTrue="1" operator="greaterThan">
      <formula>0</formula>
    </cfRule>
    <cfRule type="cellIs" dxfId="20" priority="52" stopIfTrue="1" operator="greaterThan">
      <formula>0</formula>
    </cfRule>
  </conditionalFormatting>
  <conditionalFormatting sqref="F44 F46:F47 F49">
    <cfRule type="cellIs" dxfId="19" priority="47" stopIfTrue="1" operator="equal">
      <formula>0</formula>
    </cfRule>
  </conditionalFormatting>
  <conditionalFormatting sqref="F38:F39">
    <cfRule type="cellIs" dxfId="18" priority="24" stopIfTrue="1" operator="equal">
      <formula>0</formula>
    </cfRule>
  </conditionalFormatting>
  <conditionalFormatting sqref="F45">
    <cfRule type="cellIs" dxfId="17" priority="23" stopIfTrue="1" operator="equal">
      <formula>0</formula>
    </cfRule>
  </conditionalFormatting>
  <conditionalFormatting sqref="F50 F54:F55 F58">
    <cfRule type="cellIs" dxfId="16" priority="22" stopIfTrue="1" operator="equal">
      <formula>0</formula>
    </cfRule>
  </conditionalFormatting>
  <conditionalFormatting sqref="F51">
    <cfRule type="cellIs" dxfId="15" priority="20" stopIfTrue="1" operator="equal">
      <formula>0</formula>
    </cfRule>
  </conditionalFormatting>
  <conditionalFormatting sqref="F52">
    <cfRule type="cellIs" dxfId="14" priority="19" stopIfTrue="1" operator="equal">
      <formula>0</formula>
    </cfRule>
  </conditionalFormatting>
  <conditionalFormatting sqref="F53">
    <cfRule type="cellIs" dxfId="13" priority="18" stopIfTrue="1" operator="equal">
      <formula>0</formula>
    </cfRule>
  </conditionalFormatting>
  <conditionalFormatting sqref="F59">
    <cfRule type="cellIs" dxfId="12" priority="17" stopIfTrue="1" operator="equal">
      <formula>0</formula>
    </cfRule>
  </conditionalFormatting>
  <conditionalFormatting sqref="F60">
    <cfRule type="cellIs" dxfId="11" priority="11" stopIfTrue="1" operator="equal">
      <formula>0</formula>
    </cfRule>
  </conditionalFormatting>
  <conditionalFormatting sqref="F61:F62">
    <cfRule type="cellIs" dxfId="10" priority="10" stopIfTrue="1" operator="equal">
      <formula>0</formula>
    </cfRule>
  </conditionalFormatting>
  <conditionalFormatting sqref="F40:F42">
    <cfRule type="cellIs" dxfId="9" priority="7" stopIfTrue="1" operator="equal">
      <formula>0</formula>
    </cfRule>
  </conditionalFormatting>
  <conditionalFormatting sqref="F37">
    <cfRule type="cellIs" dxfId="8" priority="6" stopIfTrue="1" operator="equal">
      <formula>0</formula>
    </cfRule>
  </conditionalFormatting>
  <conditionalFormatting sqref="F48">
    <cfRule type="cellIs" dxfId="7" priority="5" stopIfTrue="1" operator="equal">
      <formula>0</formula>
    </cfRule>
  </conditionalFormatting>
  <conditionalFormatting sqref="F41">
    <cfRule type="cellIs" dxfId="6" priority="4" stopIfTrue="1" operator="equal">
      <formula>0</formula>
    </cfRule>
  </conditionalFormatting>
  <conditionalFormatting sqref="F42">
    <cfRule type="cellIs" dxfId="5" priority="3" stopIfTrue="1" operator="equal">
      <formula>0</formula>
    </cfRule>
  </conditionalFormatting>
  <conditionalFormatting sqref="F56">
    <cfRule type="cellIs" dxfId="4" priority="2" stopIfTrue="1" operator="equal">
      <formula>0</formula>
    </cfRule>
  </conditionalFormatting>
  <conditionalFormatting sqref="F57">
    <cfRule type="cellIs" dxfId="3"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32"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view="pageBreakPreview" topLeftCell="A13" zoomScaleNormal="100" zoomScaleSheetLayoutView="100" workbookViewId="0">
      <selection activeCell="I54" sqref="I54"/>
    </sheetView>
  </sheetViews>
  <sheetFormatPr defaultRowHeight="12.75" x14ac:dyDescent="0.2"/>
  <cols>
    <col min="1" max="1" width="1.140625" style="1" customWidth="1"/>
    <col min="2" max="2" width="41.42578125" style="1" customWidth="1"/>
    <col min="3" max="3" width="11.140625" style="1" customWidth="1"/>
    <col min="4" max="4" width="5.5703125" style="1" customWidth="1"/>
    <col min="5" max="5" width="36.5703125" style="2" customWidth="1"/>
    <col min="6" max="6" width="9.140625" style="1"/>
    <col min="7" max="7" width="11.5703125" style="1" customWidth="1"/>
    <col min="8" max="16384" width="9.140625" style="1"/>
  </cols>
  <sheetData>
    <row r="1" spans="1:5" x14ac:dyDescent="0.2">
      <c r="B1" s="1" t="s">
        <v>11</v>
      </c>
    </row>
    <row r="2" spans="1:5" x14ac:dyDescent="0.2">
      <c r="A2" s="14"/>
      <c r="B2" s="13" t="s">
        <v>248</v>
      </c>
    </row>
    <row r="3" spans="1:5" ht="15" x14ac:dyDescent="0.2">
      <c r="A3" s="5"/>
      <c r="B3" s="1" t="s">
        <v>10</v>
      </c>
    </row>
    <row r="4" spans="1:5" ht="15" x14ac:dyDescent="0.2">
      <c r="A4" s="5"/>
      <c r="B4" s="12" t="s">
        <v>9</v>
      </c>
      <c r="C4" s="12"/>
      <c r="D4" s="12"/>
      <c r="E4" s="11"/>
    </row>
    <row r="5" spans="1:5" ht="15" x14ac:dyDescent="0.2">
      <c r="A5" s="5"/>
      <c r="B5" s="420"/>
      <c r="C5" s="420"/>
      <c r="D5" s="420"/>
      <c r="E5" s="420"/>
    </row>
    <row r="6" spans="1:5" ht="15" x14ac:dyDescent="0.2">
      <c r="A6" s="5"/>
      <c r="B6" s="160" t="s">
        <v>191</v>
      </c>
      <c r="C6" s="156"/>
      <c r="D6" s="156"/>
      <c r="E6" s="156"/>
    </row>
    <row r="7" spans="1:5" ht="15.75" x14ac:dyDescent="0.25">
      <c r="A7" s="5"/>
      <c r="B7" s="10" t="s">
        <v>8</v>
      </c>
      <c r="C7" s="4"/>
      <c r="D7" s="4"/>
      <c r="E7" s="7">
        <f>E13+E34</f>
        <v>0</v>
      </c>
    </row>
    <row r="8" spans="1:5" ht="15.75" x14ac:dyDescent="0.25">
      <c r="A8" s="5"/>
      <c r="B8" s="10" t="s">
        <v>518</v>
      </c>
      <c r="C8" s="4"/>
      <c r="D8" s="4"/>
      <c r="E8" s="224">
        <f>E7*0.03</f>
        <v>0</v>
      </c>
    </row>
    <row r="9" spans="1:5" ht="15.75" x14ac:dyDescent="0.25">
      <c r="A9" s="5"/>
      <c r="B9" s="10" t="s">
        <v>246</v>
      </c>
      <c r="C9" s="225">
        <v>9.5000000000000001E-2</v>
      </c>
      <c r="D9" s="4"/>
      <c r="E9" s="224">
        <f>(E7+E8)*C9</f>
        <v>0</v>
      </c>
    </row>
    <row r="10" spans="1:5" ht="15.75" x14ac:dyDescent="0.25">
      <c r="A10" s="5"/>
      <c r="B10" s="10" t="s">
        <v>247</v>
      </c>
      <c r="C10" s="4"/>
      <c r="D10" s="4"/>
      <c r="E10" s="224">
        <f>E7+E9</f>
        <v>0</v>
      </c>
    </row>
    <row r="11" spans="1:5" ht="15.75" x14ac:dyDescent="0.25">
      <c r="A11" s="5"/>
      <c r="B11" s="10"/>
      <c r="C11" s="4"/>
      <c r="D11" s="4"/>
      <c r="E11" s="224"/>
    </row>
    <row r="12" spans="1:5" ht="15.75" x14ac:dyDescent="0.25">
      <c r="A12" s="5"/>
      <c r="B12" s="9"/>
      <c r="C12" s="4"/>
      <c r="D12" s="4"/>
      <c r="E12" s="3"/>
    </row>
    <row r="13" spans="1:5" ht="21" customHeight="1" x14ac:dyDescent="0.25">
      <c r="A13" s="5"/>
      <c r="B13" s="9" t="s">
        <v>7</v>
      </c>
      <c r="C13" s="7"/>
      <c r="D13" s="8"/>
      <c r="E13" s="7">
        <f>SUM(E14:E32)</f>
        <v>0</v>
      </c>
    </row>
    <row r="14" spans="1:5" ht="12" customHeight="1" x14ac:dyDescent="0.2">
      <c r="A14" s="5"/>
      <c r="B14" s="4"/>
      <c r="C14" s="4"/>
      <c r="D14" s="4"/>
      <c r="E14" s="3"/>
    </row>
    <row r="15" spans="1:5" ht="15" x14ac:dyDescent="0.2">
      <c r="A15" s="5"/>
      <c r="B15" s="4" t="s">
        <v>6</v>
      </c>
      <c r="C15" s="4"/>
      <c r="D15" s="4"/>
      <c r="E15" s="6">
        <f>'Pripravljalna in zaključna dela'!F36</f>
        <v>0</v>
      </c>
    </row>
    <row r="16" spans="1:5" ht="5.25" customHeight="1" x14ac:dyDescent="0.2">
      <c r="A16" s="5"/>
      <c r="B16" s="4"/>
      <c r="C16" s="4"/>
      <c r="D16" s="4"/>
      <c r="E16" s="3"/>
    </row>
    <row r="17" spans="1:5" ht="15" x14ac:dyDescent="0.2">
      <c r="A17" s="5"/>
      <c r="B17" s="4" t="s">
        <v>5</v>
      </c>
      <c r="C17" s="4"/>
      <c r="D17" s="4"/>
      <c r="E17" s="6">
        <f>'A0. Rušitvena dela'!F27</f>
        <v>0</v>
      </c>
    </row>
    <row r="18" spans="1:5" ht="5.25" customHeight="1" x14ac:dyDescent="0.2">
      <c r="A18" s="5"/>
      <c r="B18" s="4"/>
      <c r="C18" s="4"/>
      <c r="D18" s="4"/>
      <c r="E18" s="3"/>
    </row>
    <row r="19" spans="1:5" ht="15.75" customHeight="1" x14ac:dyDescent="0.2">
      <c r="A19" s="5"/>
      <c r="B19" s="4" t="s">
        <v>4</v>
      </c>
      <c r="C19" s="4"/>
      <c r="D19" s="4"/>
      <c r="E19" s="6">
        <f>'A1. Zemeljska dela'!F42</f>
        <v>0</v>
      </c>
    </row>
    <row r="20" spans="1:5" ht="5.25" customHeight="1" x14ac:dyDescent="0.2">
      <c r="A20" s="5"/>
      <c r="B20" s="4"/>
      <c r="C20" s="4"/>
      <c r="D20" s="4"/>
      <c r="E20" s="3"/>
    </row>
    <row r="21" spans="1:5" ht="15.75" customHeight="1" x14ac:dyDescent="0.2">
      <c r="A21" s="5"/>
      <c r="B21" s="4" t="s">
        <v>3</v>
      </c>
      <c r="C21" s="4"/>
      <c r="D21" s="4"/>
      <c r="E21" s="6">
        <f>'A2. Tesarska dela'!F77</f>
        <v>0</v>
      </c>
    </row>
    <row r="22" spans="1:5" ht="5.25" customHeight="1" x14ac:dyDescent="0.2">
      <c r="A22" s="5"/>
      <c r="B22" s="4"/>
      <c r="C22" s="4"/>
      <c r="D22" s="4"/>
      <c r="E22" s="3"/>
    </row>
    <row r="23" spans="1:5" ht="15.75" customHeight="1" x14ac:dyDescent="0.2">
      <c r="A23" s="5"/>
      <c r="B23" s="4" t="s">
        <v>2</v>
      </c>
      <c r="C23" s="4"/>
      <c r="D23" s="4"/>
      <c r="E23" s="6">
        <f>'A3. Betonska dela'!F54</f>
        <v>0</v>
      </c>
    </row>
    <row r="24" spans="1:5" ht="5.25" customHeight="1" x14ac:dyDescent="0.2">
      <c r="A24" s="5"/>
      <c r="B24" s="4"/>
      <c r="C24" s="4"/>
      <c r="D24" s="4"/>
    </row>
    <row r="25" spans="1:5" ht="15.75" customHeight="1" x14ac:dyDescent="0.2">
      <c r="A25" s="5"/>
      <c r="B25" s="4" t="s">
        <v>1</v>
      </c>
      <c r="C25" s="4"/>
      <c r="D25" s="4"/>
      <c r="E25" s="6">
        <f>'A4. Zidarska dela'!F73</f>
        <v>0</v>
      </c>
    </row>
    <row r="26" spans="1:5" ht="5.25" customHeight="1" x14ac:dyDescent="0.2">
      <c r="A26" s="5"/>
      <c r="B26" s="4"/>
      <c r="C26" s="4"/>
      <c r="D26" s="4"/>
      <c r="E26" s="3"/>
    </row>
    <row r="27" spans="1:5" ht="15.75" customHeight="1" x14ac:dyDescent="0.2">
      <c r="A27" s="5"/>
      <c r="B27" s="4" t="s">
        <v>0</v>
      </c>
      <c r="C27" s="4"/>
      <c r="D27" s="4"/>
      <c r="E27" s="6">
        <f>'A5. Gradbeni oder'!F39</f>
        <v>0</v>
      </c>
    </row>
    <row r="28" spans="1:5" ht="5.25" customHeight="1" x14ac:dyDescent="0.2">
      <c r="A28" s="5"/>
      <c r="B28" s="4"/>
      <c r="C28" s="4"/>
      <c r="D28" s="4"/>
      <c r="E28" s="3"/>
    </row>
    <row r="29" spans="1:5" ht="15" x14ac:dyDescent="0.2">
      <c r="B29" s="4" t="s">
        <v>151</v>
      </c>
      <c r="C29" s="4"/>
      <c r="D29" s="4"/>
      <c r="E29" s="6">
        <f>'A6. Kanalizacija'!F24</f>
        <v>0</v>
      </c>
    </row>
    <row r="30" spans="1:5" ht="5.25" customHeight="1" x14ac:dyDescent="0.2">
      <c r="B30" s="4"/>
      <c r="C30" s="4"/>
      <c r="D30" s="4"/>
      <c r="E30" s="3"/>
    </row>
    <row r="31" spans="1:5" ht="15" x14ac:dyDescent="0.2">
      <c r="B31" s="4"/>
      <c r="C31" s="4"/>
      <c r="D31" s="4"/>
      <c r="E31" s="3"/>
    </row>
    <row r="32" spans="1:5" ht="15" x14ac:dyDescent="0.2">
      <c r="B32" s="4"/>
      <c r="C32" s="4"/>
      <c r="D32" s="4"/>
      <c r="E32" s="3"/>
    </row>
    <row r="33" spans="2:5" ht="15" x14ac:dyDescent="0.2">
      <c r="B33" s="4"/>
      <c r="C33" s="4"/>
      <c r="D33" s="4"/>
      <c r="E33" s="3"/>
    </row>
    <row r="34" spans="2:5" ht="15.75" x14ac:dyDescent="0.25">
      <c r="B34" s="9" t="s">
        <v>152</v>
      </c>
      <c r="C34" s="7"/>
      <c r="D34" s="8"/>
      <c r="E34" s="7">
        <f>SUM(E35:E54)</f>
        <v>0</v>
      </c>
    </row>
    <row r="35" spans="2:5" ht="6.75" customHeight="1" x14ac:dyDescent="0.2">
      <c r="B35" s="4"/>
      <c r="C35" s="4"/>
      <c r="D35" s="4"/>
      <c r="E35" s="3"/>
    </row>
    <row r="36" spans="2:5" ht="15" x14ac:dyDescent="0.2">
      <c r="B36" s="4" t="s">
        <v>153</v>
      </c>
      <c r="C36" s="4"/>
      <c r="D36" s="4"/>
      <c r="E36" s="6">
        <f>'B1. Krovsko kleparska dela'!F116</f>
        <v>0</v>
      </c>
    </row>
    <row r="37" spans="2:5" ht="6" customHeight="1" x14ac:dyDescent="0.2">
      <c r="B37" s="4"/>
      <c r="C37" s="4"/>
      <c r="D37" s="4"/>
      <c r="E37" s="3"/>
    </row>
    <row r="38" spans="2:5" ht="15" x14ac:dyDescent="0.2">
      <c r="B38" s="4" t="s">
        <v>154</v>
      </c>
      <c r="C38" s="4"/>
      <c r="D38" s="4"/>
      <c r="E38" s="6">
        <f>'B2. Estrihi'!F31</f>
        <v>0</v>
      </c>
    </row>
    <row r="39" spans="2:5" ht="6" customHeight="1" x14ac:dyDescent="0.2">
      <c r="B39" s="4"/>
      <c r="C39" s="4"/>
      <c r="D39" s="4"/>
      <c r="E39" s="3"/>
    </row>
    <row r="40" spans="2:5" ht="15" x14ac:dyDescent="0.2">
      <c r="B40" s="4" t="s">
        <v>189</v>
      </c>
      <c r="C40" s="4"/>
      <c r="D40" s="4"/>
      <c r="E40" s="6">
        <f>'B3. Mizar. in Ključavnič. dela'!F152</f>
        <v>0</v>
      </c>
    </row>
    <row r="41" spans="2:5" ht="6" customHeight="1" x14ac:dyDescent="0.2">
      <c r="B41" s="4"/>
      <c r="C41" s="4"/>
      <c r="D41" s="4"/>
      <c r="E41" s="3"/>
    </row>
    <row r="42" spans="2:5" ht="15" x14ac:dyDescent="0.2">
      <c r="B42" s="4" t="s">
        <v>445</v>
      </c>
      <c r="C42" s="4"/>
      <c r="D42" s="4"/>
      <c r="E42" s="6">
        <f>'B4. PVC in ALU dela'!F236</f>
        <v>0</v>
      </c>
    </row>
    <row r="43" spans="2:5" ht="6" customHeight="1" x14ac:dyDescent="0.2">
      <c r="B43" s="4"/>
      <c r="C43" s="4"/>
      <c r="D43" s="4"/>
      <c r="E43" s="3"/>
    </row>
    <row r="44" spans="2:5" ht="15" x14ac:dyDescent="0.2">
      <c r="B44" s="4" t="s">
        <v>155</v>
      </c>
      <c r="C44" s="4"/>
      <c r="D44" s="4"/>
      <c r="E44" s="6">
        <f>'B5. Keramičarska dela'!F41</f>
        <v>0</v>
      </c>
    </row>
    <row r="45" spans="2:5" ht="6" customHeight="1" x14ac:dyDescent="0.2">
      <c r="B45" s="4"/>
      <c r="C45" s="4"/>
      <c r="D45" s="4"/>
      <c r="E45" s="3"/>
    </row>
    <row r="46" spans="2:5" ht="15" x14ac:dyDescent="0.2">
      <c r="B46" s="4" t="s">
        <v>156</v>
      </c>
      <c r="C46" s="4"/>
      <c r="D46" s="4"/>
      <c r="E46" s="6">
        <f>'B6. Tlakarska dela'!F32</f>
        <v>0</v>
      </c>
    </row>
    <row r="47" spans="2:5" ht="6" customHeight="1" x14ac:dyDescent="0.2">
      <c r="B47" s="4"/>
      <c r="C47" s="4"/>
      <c r="D47" s="4"/>
      <c r="E47" s="3"/>
    </row>
    <row r="48" spans="2:5" ht="15" x14ac:dyDescent="0.2">
      <c r="B48" s="4" t="s">
        <v>157</v>
      </c>
      <c r="C48" s="4"/>
      <c r="D48" s="4"/>
      <c r="E48" s="6">
        <f>'B7. Suhomontažna dela'!F96</f>
        <v>0</v>
      </c>
    </row>
    <row r="49" spans="2:5" ht="6" customHeight="1" x14ac:dyDescent="0.2">
      <c r="B49" s="4"/>
      <c r="C49" s="4"/>
      <c r="D49" s="4"/>
      <c r="E49" s="3"/>
    </row>
    <row r="50" spans="2:5" ht="15" x14ac:dyDescent="0.2">
      <c r="B50" s="4" t="s">
        <v>158</v>
      </c>
      <c r="C50" s="4"/>
      <c r="D50" s="4"/>
      <c r="E50" s="6">
        <f>'B8. Slikopleskarska dela'!F42</f>
        <v>0</v>
      </c>
    </row>
    <row r="51" spans="2:5" ht="6" customHeight="1" x14ac:dyDescent="0.2">
      <c r="B51" s="4"/>
      <c r="C51" s="4"/>
      <c r="D51" s="4"/>
      <c r="E51" s="3"/>
    </row>
    <row r="52" spans="2:5" ht="15" x14ac:dyDescent="0.2">
      <c r="B52" s="4" t="s">
        <v>185</v>
      </c>
      <c r="C52" s="4"/>
      <c r="D52" s="4"/>
      <c r="E52" s="6">
        <f>'B9. Fasada'!F64</f>
        <v>0</v>
      </c>
    </row>
    <row r="53" spans="2:5" ht="6" customHeight="1" x14ac:dyDescent="0.2">
      <c r="B53" s="4"/>
      <c r="C53" s="4"/>
      <c r="D53" s="4"/>
      <c r="E53" s="3"/>
    </row>
    <row r="54" spans="2:5" ht="15" x14ac:dyDescent="0.2">
      <c r="B54" s="4" t="s">
        <v>159</v>
      </c>
      <c r="C54" s="4"/>
      <c r="D54" s="4"/>
      <c r="E54" s="6">
        <f>'B10. Dvigalo'!F15</f>
        <v>0</v>
      </c>
    </row>
    <row r="55" spans="2:5" ht="15" x14ac:dyDescent="0.2">
      <c r="B55" s="4"/>
      <c r="C55" s="4"/>
      <c r="D55" s="4"/>
      <c r="E55" s="223"/>
    </row>
    <row r="56" spans="2:5" ht="15" x14ac:dyDescent="0.2">
      <c r="B56" s="4"/>
      <c r="C56" s="4"/>
      <c r="D56" s="4"/>
      <c r="E56" s="223"/>
    </row>
    <row r="57" spans="2:5" ht="15" x14ac:dyDescent="0.2">
      <c r="B57" s="4"/>
      <c r="C57" s="4"/>
      <c r="D57" s="4"/>
      <c r="E57" s="223"/>
    </row>
    <row r="58" spans="2:5" ht="15" x14ac:dyDescent="0.2">
      <c r="B58" s="4"/>
      <c r="C58" s="4"/>
      <c r="D58" s="4"/>
      <c r="E58" s="223"/>
    </row>
    <row r="59" spans="2:5" ht="15" x14ac:dyDescent="0.2">
      <c r="B59" s="4"/>
      <c r="C59" s="4"/>
      <c r="D59" s="4"/>
      <c r="E59" s="3"/>
    </row>
  </sheetData>
  <mergeCells count="1">
    <mergeCell ref="B5:E5"/>
  </mergeCells>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G16"/>
  <sheetViews>
    <sheetView view="pageBreakPreview" topLeftCell="A3" zoomScaleNormal="100" zoomScaleSheetLayoutView="100" workbookViewId="0">
      <selection activeCell="D6" sqref="D6"/>
    </sheetView>
  </sheetViews>
  <sheetFormatPr defaultRowHeight="12.75" x14ac:dyDescent="0.2"/>
  <cols>
    <col min="1" max="1" width="7.85546875" style="55" bestFit="1" customWidth="1"/>
    <col min="2" max="2" width="46.28515625" style="54" customWidth="1"/>
    <col min="3" max="3" width="7.5703125" style="52" customWidth="1"/>
    <col min="4" max="4" width="5.5703125" style="53" customWidth="1"/>
    <col min="5" max="5" width="15.7109375" style="179" customWidth="1"/>
    <col min="6" max="6" width="19.7109375" style="52" customWidth="1"/>
    <col min="7" max="7" width="9.140625" style="153"/>
    <col min="8" max="13" width="9.140625" style="36"/>
    <col min="14" max="14" width="9.28515625" style="36" customWidth="1"/>
    <col min="15" max="256" width="9.140625" style="36"/>
    <col min="257" max="257" width="7.85546875" style="36" bestFit="1" customWidth="1"/>
    <col min="258" max="258" width="46.28515625" style="36" customWidth="1"/>
    <col min="259" max="259" width="7.5703125" style="36" customWidth="1"/>
    <col min="260" max="260" width="5.5703125" style="36" customWidth="1"/>
    <col min="261" max="261" width="15.7109375" style="36" customWidth="1"/>
    <col min="262" max="262" width="19.7109375" style="36" customWidth="1"/>
    <col min="263" max="269" width="9.140625" style="36"/>
    <col min="270" max="270" width="9.28515625" style="36" customWidth="1"/>
    <col min="271" max="512" width="9.140625" style="36"/>
    <col min="513" max="513" width="7.85546875" style="36" bestFit="1" customWidth="1"/>
    <col min="514" max="514" width="46.28515625" style="36" customWidth="1"/>
    <col min="515" max="515" width="7.5703125" style="36" customWidth="1"/>
    <col min="516" max="516" width="5.5703125" style="36" customWidth="1"/>
    <col min="517" max="517" width="15.7109375" style="36" customWidth="1"/>
    <col min="518" max="518" width="19.7109375" style="36" customWidth="1"/>
    <col min="519" max="525" width="9.140625" style="36"/>
    <col min="526" max="526" width="9.28515625" style="36" customWidth="1"/>
    <col min="527" max="768" width="9.140625" style="36"/>
    <col min="769" max="769" width="7.85546875" style="36" bestFit="1" customWidth="1"/>
    <col min="770" max="770" width="46.28515625" style="36" customWidth="1"/>
    <col min="771" max="771" width="7.5703125" style="36" customWidth="1"/>
    <col min="772" max="772" width="5.5703125" style="36" customWidth="1"/>
    <col min="773" max="773" width="15.7109375" style="36" customWidth="1"/>
    <col min="774" max="774" width="19.7109375" style="36" customWidth="1"/>
    <col min="775" max="781" width="9.140625" style="36"/>
    <col min="782" max="782" width="9.28515625" style="36" customWidth="1"/>
    <col min="783" max="1024" width="9.140625" style="36"/>
    <col min="1025" max="1025" width="7.85546875" style="36" bestFit="1" customWidth="1"/>
    <col min="1026" max="1026" width="46.28515625" style="36" customWidth="1"/>
    <col min="1027" max="1027" width="7.5703125" style="36" customWidth="1"/>
    <col min="1028" max="1028" width="5.5703125" style="36" customWidth="1"/>
    <col min="1029" max="1029" width="15.7109375" style="36" customWidth="1"/>
    <col min="1030" max="1030" width="19.7109375" style="36" customWidth="1"/>
    <col min="1031" max="1037" width="9.140625" style="36"/>
    <col min="1038" max="1038" width="9.28515625" style="36" customWidth="1"/>
    <col min="1039" max="1280" width="9.140625" style="36"/>
    <col min="1281" max="1281" width="7.85546875" style="36" bestFit="1" customWidth="1"/>
    <col min="1282" max="1282" width="46.28515625" style="36" customWidth="1"/>
    <col min="1283" max="1283" width="7.5703125" style="36" customWidth="1"/>
    <col min="1284" max="1284" width="5.5703125" style="36" customWidth="1"/>
    <col min="1285" max="1285" width="15.7109375" style="36" customWidth="1"/>
    <col min="1286" max="1286" width="19.7109375" style="36" customWidth="1"/>
    <col min="1287" max="1293" width="9.140625" style="36"/>
    <col min="1294" max="1294" width="9.28515625" style="36" customWidth="1"/>
    <col min="1295" max="1536" width="9.140625" style="36"/>
    <col min="1537" max="1537" width="7.85546875" style="36" bestFit="1" customWidth="1"/>
    <col min="1538" max="1538" width="46.28515625" style="36" customWidth="1"/>
    <col min="1539" max="1539" width="7.5703125" style="36" customWidth="1"/>
    <col min="1540" max="1540" width="5.5703125" style="36" customWidth="1"/>
    <col min="1541" max="1541" width="15.7109375" style="36" customWidth="1"/>
    <col min="1542" max="1542" width="19.7109375" style="36" customWidth="1"/>
    <col min="1543" max="1549" width="9.140625" style="36"/>
    <col min="1550" max="1550" width="9.28515625" style="36" customWidth="1"/>
    <col min="1551" max="1792" width="9.140625" style="36"/>
    <col min="1793" max="1793" width="7.85546875" style="36" bestFit="1" customWidth="1"/>
    <col min="1794" max="1794" width="46.28515625" style="36" customWidth="1"/>
    <col min="1795" max="1795" width="7.5703125" style="36" customWidth="1"/>
    <col min="1796" max="1796" width="5.5703125" style="36" customWidth="1"/>
    <col min="1797" max="1797" width="15.7109375" style="36" customWidth="1"/>
    <col min="1798" max="1798" width="19.7109375" style="36" customWidth="1"/>
    <col min="1799" max="1805" width="9.140625" style="36"/>
    <col min="1806" max="1806" width="9.28515625" style="36" customWidth="1"/>
    <col min="1807" max="2048" width="9.140625" style="36"/>
    <col min="2049" max="2049" width="7.85546875" style="36" bestFit="1" customWidth="1"/>
    <col min="2050" max="2050" width="46.28515625" style="36" customWidth="1"/>
    <col min="2051" max="2051" width="7.5703125" style="36" customWidth="1"/>
    <col min="2052" max="2052" width="5.5703125" style="36" customWidth="1"/>
    <col min="2053" max="2053" width="15.7109375" style="36" customWidth="1"/>
    <col min="2054" max="2054" width="19.7109375" style="36" customWidth="1"/>
    <col min="2055" max="2061" width="9.140625" style="36"/>
    <col min="2062" max="2062" width="9.28515625" style="36" customWidth="1"/>
    <col min="2063" max="2304" width="9.140625" style="36"/>
    <col min="2305" max="2305" width="7.85546875" style="36" bestFit="1" customWidth="1"/>
    <col min="2306" max="2306" width="46.28515625" style="36" customWidth="1"/>
    <col min="2307" max="2307" width="7.5703125" style="36" customWidth="1"/>
    <col min="2308" max="2308" width="5.5703125" style="36" customWidth="1"/>
    <col min="2309" max="2309" width="15.7109375" style="36" customWidth="1"/>
    <col min="2310" max="2310" width="19.7109375" style="36" customWidth="1"/>
    <col min="2311" max="2317" width="9.140625" style="36"/>
    <col min="2318" max="2318" width="9.28515625" style="36" customWidth="1"/>
    <col min="2319" max="2560" width="9.140625" style="36"/>
    <col min="2561" max="2561" width="7.85546875" style="36" bestFit="1" customWidth="1"/>
    <col min="2562" max="2562" width="46.28515625" style="36" customWidth="1"/>
    <col min="2563" max="2563" width="7.5703125" style="36" customWidth="1"/>
    <col min="2564" max="2564" width="5.5703125" style="36" customWidth="1"/>
    <col min="2565" max="2565" width="15.7109375" style="36" customWidth="1"/>
    <col min="2566" max="2566" width="19.7109375" style="36" customWidth="1"/>
    <col min="2567" max="2573" width="9.140625" style="36"/>
    <col min="2574" max="2574" width="9.28515625" style="36" customWidth="1"/>
    <col min="2575" max="2816" width="9.140625" style="36"/>
    <col min="2817" max="2817" width="7.85546875" style="36" bestFit="1" customWidth="1"/>
    <col min="2818" max="2818" width="46.28515625" style="36" customWidth="1"/>
    <col min="2819" max="2819" width="7.5703125" style="36" customWidth="1"/>
    <col min="2820" max="2820" width="5.5703125" style="36" customWidth="1"/>
    <col min="2821" max="2821" width="15.7109375" style="36" customWidth="1"/>
    <col min="2822" max="2822" width="19.7109375" style="36" customWidth="1"/>
    <col min="2823" max="2829" width="9.140625" style="36"/>
    <col min="2830" max="2830" width="9.28515625" style="36" customWidth="1"/>
    <col min="2831" max="3072" width="9.140625" style="36"/>
    <col min="3073" max="3073" width="7.85546875" style="36" bestFit="1" customWidth="1"/>
    <col min="3074" max="3074" width="46.28515625" style="36" customWidth="1"/>
    <col min="3075" max="3075" width="7.5703125" style="36" customWidth="1"/>
    <col min="3076" max="3076" width="5.5703125" style="36" customWidth="1"/>
    <col min="3077" max="3077" width="15.7109375" style="36" customWidth="1"/>
    <col min="3078" max="3078" width="19.7109375" style="36" customWidth="1"/>
    <col min="3079" max="3085" width="9.140625" style="36"/>
    <col min="3086" max="3086" width="9.28515625" style="36" customWidth="1"/>
    <col min="3087" max="3328" width="9.140625" style="36"/>
    <col min="3329" max="3329" width="7.85546875" style="36" bestFit="1" customWidth="1"/>
    <col min="3330" max="3330" width="46.28515625" style="36" customWidth="1"/>
    <col min="3331" max="3331" width="7.5703125" style="36" customWidth="1"/>
    <col min="3332" max="3332" width="5.5703125" style="36" customWidth="1"/>
    <col min="3333" max="3333" width="15.7109375" style="36" customWidth="1"/>
    <col min="3334" max="3334" width="19.7109375" style="36" customWidth="1"/>
    <col min="3335" max="3341" width="9.140625" style="36"/>
    <col min="3342" max="3342" width="9.28515625" style="36" customWidth="1"/>
    <col min="3343" max="3584" width="9.140625" style="36"/>
    <col min="3585" max="3585" width="7.85546875" style="36" bestFit="1" customWidth="1"/>
    <col min="3586" max="3586" width="46.28515625" style="36" customWidth="1"/>
    <col min="3587" max="3587" width="7.5703125" style="36" customWidth="1"/>
    <col min="3588" max="3588" width="5.5703125" style="36" customWidth="1"/>
    <col min="3589" max="3589" width="15.7109375" style="36" customWidth="1"/>
    <col min="3590" max="3590" width="19.7109375" style="36" customWidth="1"/>
    <col min="3591" max="3597" width="9.140625" style="36"/>
    <col min="3598" max="3598" width="9.28515625" style="36" customWidth="1"/>
    <col min="3599" max="3840" width="9.140625" style="36"/>
    <col min="3841" max="3841" width="7.85546875" style="36" bestFit="1" customWidth="1"/>
    <col min="3842" max="3842" width="46.28515625" style="36" customWidth="1"/>
    <col min="3843" max="3843" width="7.5703125" style="36" customWidth="1"/>
    <col min="3844" max="3844" width="5.5703125" style="36" customWidth="1"/>
    <col min="3845" max="3845" width="15.7109375" style="36" customWidth="1"/>
    <col min="3846" max="3846" width="19.7109375" style="36" customWidth="1"/>
    <col min="3847" max="3853" width="9.140625" style="36"/>
    <col min="3854" max="3854" width="9.28515625" style="36" customWidth="1"/>
    <col min="3855" max="4096" width="9.140625" style="36"/>
    <col min="4097" max="4097" width="7.85546875" style="36" bestFit="1" customWidth="1"/>
    <col min="4098" max="4098" width="46.28515625" style="36" customWidth="1"/>
    <col min="4099" max="4099" width="7.5703125" style="36" customWidth="1"/>
    <col min="4100" max="4100" width="5.5703125" style="36" customWidth="1"/>
    <col min="4101" max="4101" width="15.7109375" style="36" customWidth="1"/>
    <col min="4102" max="4102" width="19.7109375" style="36" customWidth="1"/>
    <col min="4103" max="4109" width="9.140625" style="36"/>
    <col min="4110" max="4110" width="9.28515625" style="36" customWidth="1"/>
    <col min="4111" max="4352" width="9.140625" style="36"/>
    <col min="4353" max="4353" width="7.85546875" style="36" bestFit="1" customWidth="1"/>
    <col min="4354" max="4354" width="46.28515625" style="36" customWidth="1"/>
    <col min="4355" max="4355" width="7.5703125" style="36" customWidth="1"/>
    <col min="4356" max="4356" width="5.5703125" style="36" customWidth="1"/>
    <col min="4357" max="4357" width="15.7109375" style="36" customWidth="1"/>
    <col min="4358" max="4358" width="19.7109375" style="36" customWidth="1"/>
    <col min="4359" max="4365" width="9.140625" style="36"/>
    <col min="4366" max="4366" width="9.28515625" style="36" customWidth="1"/>
    <col min="4367" max="4608" width="9.140625" style="36"/>
    <col min="4609" max="4609" width="7.85546875" style="36" bestFit="1" customWidth="1"/>
    <col min="4610" max="4610" width="46.28515625" style="36" customWidth="1"/>
    <col min="4611" max="4611" width="7.5703125" style="36" customWidth="1"/>
    <col min="4612" max="4612" width="5.5703125" style="36" customWidth="1"/>
    <col min="4613" max="4613" width="15.7109375" style="36" customWidth="1"/>
    <col min="4614" max="4614" width="19.7109375" style="36" customWidth="1"/>
    <col min="4615" max="4621" width="9.140625" style="36"/>
    <col min="4622" max="4622" width="9.28515625" style="36" customWidth="1"/>
    <col min="4623" max="4864" width="9.140625" style="36"/>
    <col min="4865" max="4865" width="7.85546875" style="36" bestFit="1" customWidth="1"/>
    <col min="4866" max="4866" width="46.28515625" style="36" customWidth="1"/>
    <col min="4867" max="4867" width="7.5703125" style="36" customWidth="1"/>
    <col min="4868" max="4868" width="5.5703125" style="36" customWidth="1"/>
    <col min="4869" max="4869" width="15.7109375" style="36" customWidth="1"/>
    <col min="4870" max="4870" width="19.7109375" style="36" customWidth="1"/>
    <col min="4871" max="4877" width="9.140625" style="36"/>
    <col min="4878" max="4878" width="9.28515625" style="36" customWidth="1"/>
    <col min="4879" max="5120" width="9.140625" style="36"/>
    <col min="5121" max="5121" width="7.85546875" style="36" bestFit="1" customWidth="1"/>
    <col min="5122" max="5122" width="46.28515625" style="36" customWidth="1"/>
    <col min="5123" max="5123" width="7.5703125" style="36" customWidth="1"/>
    <col min="5124" max="5124" width="5.5703125" style="36" customWidth="1"/>
    <col min="5125" max="5125" width="15.7109375" style="36" customWidth="1"/>
    <col min="5126" max="5126" width="19.7109375" style="36" customWidth="1"/>
    <col min="5127" max="5133" width="9.140625" style="36"/>
    <col min="5134" max="5134" width="9.28515625" style="36" customWidth="1"/>
    <col min="5135" max="5376" width="9.140625" style="36"/>
    <col min="5377" max="5377" width="7.85546875" style="36" bestFit="1" customWidth="1"/>
    <col min="5378" max="5378" width="46.28515625" style="36" customWidth="1"/>
    <col min="5379" max="5379" width="7.5703125" style="36" customWidth="1"/>
    <col min="5380" max="5380" width="5.5703125" style="36" customWidth="1"/>
    <col min="5381" max="5381" width="15.7109375" style="36" customWidth="1"/>
    <col min="5382" max="5382" width="19.7109375" style="36" customWidth="1"/>
    <col min="5383" max="5389" width="9.140625" style="36"/>
    <col min="5390" max="5390" width="9.28515625" style="36" customWidth="1"/>
    <col min="5391" max="5632" width="9.140625" style="36"/>
    <col min="5633" max="5633" width="7.85546875" style="36" bestFit="1" customWidth="1"/>
    <col min="5634" max="5634" width="46.28515625" style="36" customWidth="1"/>
    <col min="5635" max="5635" width="7.5703125" style="36" customWidth="1"/>
    <col min="5636" max="5636" width="5.5703125" style="36" customWidth="1"/>
    <col min="5637" max="5637" width="15.7109375" style="36" customWidth="1"/>
    <col min="5638" max="5638" width="19.7109375" style="36" customWidth="1"/>
    <col min="5639" max="5645" width="9.140625" style="36"/>
    <col min="5646" max="5646" width="9.28515625" style="36" customWidth="1"/>
    <col min="5647" max="5888" width="9.140625" style="36"/>
    <col min="5889" max="5889" width="7.85546875" style="36" bestFit="1" customWidth="1"/>
    <col min="5890" max="5890" width="46.28515625" style="36" customWidth="1"/>
    <col min="5891" max="5891" width="7.5703125" style="36" customWidth="1"/>
    <col min="5892" max="5892" width="5.5703125" style="36" customWidth="1"/>
    <col min="5893" max="5893" width="15.7109375" style="36" customWidth="1"/>
    <col min="5894" max="5894" width="19.7109375" style="36" customWidth="1"/>
    <col min="5895" max="5901" width="9.140625" style="36"/>
    <col min="5902" max="5902" width="9.28515625" style="36" customWidth="1"/>
    <col min="5903" max="6144" width="9.140625" style="36"/>
    <col min="6145" max="6145" width="7.85546875" style="36" bestFit="1" customWidth="1"/>
    <col min="6146" max="6146" width="46.28515625" style="36" customWidth="1"/>
    <col min="6147" max="6147" width="7.5703125" style="36" customWidth="1"/>
    <col min="6148" max="6148" width="5.5703125" style="36" customWidth="1"/>
    <col min="6149" max="6149" width="15.7109375" style="36" customWidth="1"/>
    <col min="6150" max="6150" width="19.7109375" style="36" customWidth="1"/>
    <col min="6151" max="6157" width="9.140625" style="36"/>
    <col min="6158" max="6158" width="9.28515625" style="36" customWidth="1"/>
    <col min="6159" max="6400" width="9.140625" style="36"/>
    <col min="6401" max="6401" width="7.85546875" style="36" bestFit="1" customWidth="1"/>
    <col min="6402" max="6402" width="46.28515625" style="36" customWidth="1"/>
    <col min="6403" max="6403" width="7.5703125" style="36" customWidth="1"/>
    <col min="6404" max="6404" width="5.5703125" style="36" customWidth="1"/>
    <col min="6405" max="6405" width="15.7109375" style="36" customWidth="1"/>
    <col min="6406" max="6406" width="19.7109375" style="36" customWidth="1"/>
    <col min="6407" max="6413" width="9.140625" style="36"/>
    <col min="6414" max="6414" width="9.28515625" style="36" customWidth="1"/>
    <col min="6415" max="6656" width="9.140625" style="36"/>
    <col min="6657" max="6657" width="7.85546875" style="36" bestFit="1" customWidth="1"/>
    <col min="6658" max="6658" width="46.28515625" style="36" customWidth="1"/>
    <col min="6659" max="6659" width="7.5703125" style="36" customWidth="1"/>
    <col min="6660" max="6660" width="5.5703125" style="36" customWidth="1"/>
    <col min="6661" max="6661" width="15.7109375" style="36" customWidth="1"/>
    <col min="6662" max="6662" width="19.7109375" style="36" customWidth="1"/>
    <col min="6663" max="6669" width="9.140625" style="36"/>
    <col min="6670" max="6670" width="9.28515625" style="36" customWidth="1"/>
    <col min="6671" max="6912" width="9.140625" style="36"/>
    <col min="6913" max="6913" width="7.85546875" style="36" bestFit="1" customWidth="1"/>
    <col min="6914" max="6914" width="46.28515625" style="36" customWidth="1"/>
    <col min="6915" max="6915" width="7.5703125" style="36" customWidth="1"/>
    <col min="6916" max="6916" width="5.5703125" style="36" customWidth="1"/>
    <col min="6917" max="6917" width="15.7109375" style="36" customWidth="1"/>
    <col min="6918" max="6918" width="19.7109375" style="36" customWidth="1"/>
    <col min="6919" max="6925" width="9.140625" style="36"/>
    <col min="6926" max="6926" width="9.28515625" style="36" customWidth="1"/>
    <col min="6927" max="7168" width="9.140625" style="36"/>
    <col min="7169" max="7169" width="7.85546875" style="36" bestFit="1" customWidth="1"/>
    <col min="7170" max="7170" width="46.28515625" style="36" customWidth="1"/>
    <col min="7171" max="7171" width="7.5703125" style="36" customWidth="1"/>
    <col min="7172" max="7172" width="5.5703125" style="36" customWidth="1"/>
    <col min="7173" max="7173" width="15.7109375" style="36" customWidth="1"/>
    <col min="7174" max="7174" width="19.7109375" style="36" customWidth="1"/>
    <col min="7175" max="7181" width="9.140625" style="36"/>
    <col min="7182" max="7182" width="9.28515625" style="36" customWidth="1"/>
    <col min="7183" max="7424" width="9.140625" style="36"/>
    <col min="7425" max="7425" width="7.85546875" style="36" bestFit="1" customWidth="1"/>
    <col min="7426" max="7426" width="46.28515625" style="36" customWidth="1"/>
    <col min="7427" max="7427" width="7.5703125" style="36" customWidth="1"/>
    <col min="7428" max="7428" width="5.5703125" style="36" customWidth="1"/>
    <col min="7429" max="7429" width="15.7109375" style="36" customWidth="1"/>
    <col min="7430" max="7430" width="19.7109375" style="36" customWidth="1"/>
    <col min="7431" max="7437" width="9.140625" style="36"/>
    <col min="7438" max="7438" width="9.28515625" style="36" customWidth="1"/>
    <col min="7439" max="7680" width="9.140625" style="36"/>
    <col min="7681" max="7681" width="7.85546875" style="36" bestFit="1" customWidth="1"/>
    <col min="7682" max="7682" width="46.28515625" style="36" customWidth="1"/>
    <col min="7683" max="7683" width="7.5703125" style="36" customWidth="1"/>
    <col min="7684" max="7684" width="5.5703125" style="36" customWidth="1"/>
    <col min="7685" max="7685" width="15.7109375" style="36" customWidth="1"/>
    <col min="7686" max="7686" width="19.7109375" style="36" customWidth="1"/>
    <col min="7687" max="7693" width="9.140625" style="36"/>
    <col min="7694" max="7694" width="9.28515625" style="36" customWidth="1"/>
    <col min="7695" max="7936" width="9.140625" style="36"/>
    <col min="7937" max="7937" width="7.85546875" style="36" bestFit="1" customWidth="1"/>
    <col min="7938" max="7938" width="46.28515625" style="36" customWidth="1"/>
    <col min="7939" max="7939" width="7.5703125" style="36" customWidth="1"/>
    <col min="7940" max="7940" width="5.5703125" style="36" customWidth="1"/>
    <col min="7941" max="7941" width="15.7109375" style="36" customWidth="1"/>
    <col min="7942" max="7942" width="19.7109375" style="36" customWidth="1"/>
    <col min="7943" max="7949" width="9.140625" style="36"/>
    <col min="7950" max="7950" width="9.28515625" style="36" customWidth="1"/>
    <col min="7951" max="8192" width="9.140625" style="36"/>
    <col min="8193" max="8193" width="7.85546875" style="36" bestFit="1" customWidth="1"/>
    <col min="8194" max="8194" width="46.28515625" style="36" customWidth="1"/>
    <col min="8195" max="8195" width="7.5703125" style="36" customWidth="1"/>
    <col min="8196" max="8196" width="5.5703125" style="36" customWidth="1"/>
    <col min="8197" max="8197" width="15.7109375" style="36" customWidth="1"/>
    <col min="8198" max="8198" width="19.7109375" style="36" customWidth="1"/>
    <col min="8199" max="8205" width="9.140625" style="36"/>
    <col min="8206" max="8206" width="9.28515625" style="36" customWidth="1"/>
    <col min="8207" max="8448" width="9.140625" style="36"/>
    <col min="8449" max="8449" width="7.85546875" style="36" bestFit="1" customWidth="1"/>
    <col min="8450" max="8450" width="46.28515625" style="36" customWidth="1"/>
    <col min="8451" max="8451" width="7.5703125" style="36" customWidth="1"/>
    <col min="8452" max="8452" width="5.5703125" style="36" customWidth="1"/>
    <col min="8453" max="8453" width="15.7109375" style="36" customWidth="1"/>
    <col min="8454" max="8454" width="19.7109375" style="36" customWidth="1"/>
    <col min="8455" max="8461" width="9.140625" style="36"/>
    <col min="8462" max="8462" width="9.28515625" style="36" customWidth="1"/>
    <col min="8463" max="8704" width="9.140625" style="36"/>
    <col min="8705" max="8705" width="7.85546875" style="36" bestFit="1" customWidth="1"/>
    <col min="8706" max="8706" width="46.28515625" style="36" customWidth="1"/>
    <col min="8707" max="8707" width="7.5703125" style="36" customWidth="1"/>
    <col min="8708" max="8708" width="5.5703125" style="36" customWidth="1"/>
    <col min="8709" max="8709" width="15.7109375" style="36" customWidth="1"/>
    <col min="8710" max="8710" width="19.7109375" style="36" customWidth="1"/>
    <col min="8711" max="8717" width="9.140625" style="36"/>
    <col min="8718" max="8718" width="9.28515625" style="36" customWidth="1"/>
    <col min="8719" max="8960" width="9.140625" style="36"/>
    <col min="8961" max="8961" width="7.85546875" style="36" bestFit="1" customWidth="1"/>
    <col min="8962" max="8962" width="46.28515625" style="36" customWidth="1"/>
    <col min="8963" max="8963" width="7.5703125" style="36" customWidth="1"/>
    <col min="8964" max="8964" width="5.5703125" style="36" customWidth="1"/>
    <col min="8965" max="8965" width="15.7109375" style="36" customWidth="1"/>
    <col min="8966" max="8966" width="19.7109375" style="36" customWidth="1"/>
    <col min="8967" max="8973" width="9.140625" style="36"/>
    <col min="8974" max="8974" width="9.28515625" style="36" customWidth="1"/>
    <col min="8975" max="9216" width="9.140625" style="36"/>
    <col min="9217" max="9217" width="7.85546875" style="36" bestFit="1" customWidth="1"/>
    <col min="9218" max="9218" width="46.28515625" style="36" customWidth="1"/>
    <col min="9219" max="9219" width="7.5703125" style="36" customWidth="1"/>
    <col min="9220" max="9220" width="5.5703125" style="36" customWidth="1"/>
    <col min="9221" max="9221" width="15.7109375" style="36" customWidth="1"/>
    <col min="9222" max="9222" width="19.7109375" style="36" customWidth="1"/>
    <col min="9223" max="9229" width="9.140625" style="36"/>
    <col min="9230" max="9230" width="9.28515625" style="36" customWidth="1"/>
    <col min="9231" max="9472" width="9.140625" style="36"/>
    <col min="9473" max="9473" width="7.85546875" style="36" bestFit="1" customWidth="1"/>
    <col min="9474" max="9474" width="46.28515625" style="36" customWidth="1"/>
    <col min="9475" max="9475" width="7.5703125" style="36" customWidth="1"/>
    <col min="9476" max="9476" width="5.5703125" style="36" customWidth="1"/>
    <col min="9477" max="9477" width="15.7109375" style="36" customWidth="1"/>
    <col min="9478" max="9478" width="19.7109375" style="36" customWidth="1"/>
    <col min="9479" max="9485" width="9.140625" style="36"/>
    <col min="9486" max="9486" width="9.28515625" style="36" customWidth="1"/>
    <col min="9487" max="9728" width="9.140625" style="36"/>
    <col min="9729" max="9729" width="7.85546875" style="36" bestFit="1" customWidth="1"/>
    <col min="9730" max="9730" width="46.28515625" style="36" customWidth="1"/>
    <col min="9731" max="9731" width="7.5703125" style="36" customWidth="1"/>
    <col min="9732" max="9732" width="5.5703125" style="36" customWidth="1"/>
    <col min="9733" max="9733" width="15.7109375" style="36" customWidth="1"/>
    <col min="9734" max="9734" width="19.7109375" style="36" customWidth="1"/>
    <col min="9735" max="9741" width="9.140625" style="36"/>
    <col min="9742" max="9742" width="9.28515625" style="36" customWidth="1"/>
    <col min="9743" max="9984" width="9.140625" style="36"/>
    <col min="9985" max="9985" width="7.85546875" style="36" bestFit="1" customWidth="1"/>
    <col min="9986" max="9986" width="46.28515625" style="36" customWidth="1"/>
    <col min="9987" max="9987" width="7.5703125" style="36" customWidth="1"/>
    <col min="9988" max="9988" width="5.5703125" style="36" customWidth="1"/>
    <col min="9989" max="9989" width="15.7109375" style="36" customWidth="1"/>
    <col min="9990" max="9990" width="19.7109375" style="36" customWidth="1"/>
    <col min="9991" max="9997" width="9.140625" style="36"/>
    <col min="9998" max="9998" width="9.28515625" style="36" customWidth="1"/>
    <col min="9999" max="10240" width="9.140625" style="36"/>
    <col min="10241" max="10241" width="7.85546875" style="36" bestFit="1" customWidth="1"/>
    <col min="10242" max="10242" width="46.28515625" style="36" customWidth="1"/>
    <col min="10243" max="10243" width="7.5703125" style="36" customWidth="1"/>
    <col min="10244" max="10244" width="5.5703125" style="36" customWidth="1"/>
    <col min="10245" max="10245" width="15.7109375" style="36" customWidth="1"/>
    <col min="10246" max="10246" width="19.7109375" style="36" customWidth="1"/>
    <col min="10247" max="10253" width="9.140625" style="36"/>
    <col min="10254" max="10254" width="9.28515625" style="36" customWidth="1"/>
    <col min="10255" max="10496" width="9.140625" style="36"/>
    <col min="10497" max="10497" width="7.85546875" style="36" bestFit="1" customWidth="1"/>
    <col min="10498" max="10498" width="46.28515625" style="36" customWidth="1"/>
    <col min="10499" max="10499" width="7.5703125" style="36" customWidth="1"/>
    <col min="10500" max="10500" width="5.5703125" style="36" customWidth="1"/>
    <col min="10501" max="10501" width="15.7109375" style="36" customWidth="1"/>
    <col min="10502" max="10502" width="19.7109375" style="36" customWidth="1"/>
    <col min="10503" max="10509" width="9.140625" style="36"/>
    <col min="10510" max="10510" width="9.28515625" style="36" customWidth="1"/>
    <col min="10511" max="10752" width="9.140625" style="36"/>
    <col min="10753" max="10753" width="7.85546875" style="36" bestFit="1" customWidth="1"/>
    <col min="10754" max="10754" width="46.28515625" style="36" customWidth="1"/>
    <col min="10755" max="10755" width="7.5703125" style="36" customWidth="1"/>
    <col min="10756" max="10756" width="5.5703125" style="36" customWidth="1"/>
    <col min="10757" max="10757" width="15.7109375" style="36" customWidth="1"/>
    <col min="10758" max="10758" width="19.7109375" style="36" customWidth="1"/>
    <col min="10759" max="10765" width="9.140625" style="36"/>
    <col min="10766" max="10766" width="9.28515625" style="36" customWidth="1"/>
    <col min="10767" max="11008" width="9.140625" style="36"/>
    <col min="11009" max="11009" width="7.85546875" style="36" bestFit="1" customWidth="1"/>
    <col min="11010" max="11010" width="46.28515625" style="36" customWidth="1"/>
    <col min="11011" max="11011" width="7.5703125" style="36" customWidth="1"/>
    <col min="11012" max="11012" width="5.5703125" style="36" customWidth="1"/>
    <col min="11013" max="11013" width="15.7109375" style="36" customWidth="1"/>
    <col min="11014" max="11014" width="19.7109375" style="36" customWidth="1"/>
    <col min="11015" max="11021" width="9.140625" style="36"/>
    <col min="11022" max="11022" width="9.28515625" style="36" customWidth="1"/>
    <col min="11023" max="11264" width="9.140625" style="36"/>
    <col min="11265" max="11265" width="7.85546875" style="36" bestFit="1" customWidth="1"/>
    <col min="11266" max="11266" width="46.28515625" style="36" customWidth="1"/>
    <col min="11267" max="11267" width="7.5703125" style="36" customWidth="1"/>
    <col min="11268" max="11268" width="5.5703125" style="36" customWidth="1"/>
    <col min="11269" max="11269" width="15.7109375" style="36" customWidth="1"/>
    <col min="11270" max="11270" width="19.7109375" style="36" customWidth="1"/>
    <col min="11271" max="11277" width="9.140625" style="36"/>
    <col min="11278" max="11278" width="9.28515625" style="36" customWidth="1"/>
    <col min="11279" max="11520" width="9.140625" style="36"/>
    <col min="11521" max="11521" width="7.85546875" style="36" bestFit="1" customWidth="1"/>
    <col min="11522" max="11522" width="46.28515625" style="36" customWidth="1"/>
    <col min="11523" max="11523" width="7.5703125" style="36" customWidth="1"/>
    <col min="11524" max="11524" width="5.5703125" style="36" customWidth="1"/>
    <col min="11525" max="11525" width="15.7109375" style="36" customWidth="1"/>
    <col min="11526" max="11526" width="19.7109375" style="36" customWidth="1"/>
    <col min="11527" max="11533" width="9.140625" style="36"/>
    <col min="11534" max="11534" width="9.28515625" style="36" customWidth="1"/>
    <col min="11535" max="11776" width="9.140625" style="36"/>
    <col min="11777" max="11777" width="7.85546875" style="36" bestFit="1" customWidth="1"/>
    <col min="11778" max="11778" width="46.28515625" style="36" customWidth="1"/>
    <col min="11779" max="11779" width="7.5703125" style="36" customWidth="1"/>
    <col min="11780" max="11780" width="5.5703125" style="36" customWidth="1"/>
    <col min="11781" max="11781" width="15.7109375" style="36" customWidth="1"/>
    <col min="11782" max="11782" width="19.7109375" style="36" customWidth="1"/>
    <col min="11783" max="11789" width="9.140625" style="36"/>
    <col min="11790" max="11790" width="9.28515625" style="36" customWidth="1"/>
    <col min="11791" max="12032" width="9.140625" style="36"/>
    <col min="12033" max="12033" width="7.85546875" style="36" bestFit="1" customWidth="1"/>
    <col min="12034" max="12034" width="46.28515625" style="36" customWidth="1"/>
    <col min="12035" max="12035" width="7.5703125" style="36" customWidth="1"/>
    <col min="12036" max="12036" width="5.5703125" style="36" customWidth="1"/>
    <col min="12037" max="12037" width="15.7109375" style="36" customWidth="1"/>
    <col min="12038" max="12038" width="19.7109375" style="36" customWidth="1"/>
    <col min="12039" max="12045" width="9.140625" style="36"/>
    <col min="12046" max="12046" width="9.28515625" style="36" customWidth="1"/>
    <col min="12047" max="12288" width="9.140625" style="36"/>
    <col min="12289" max="12289" width="7.85546875" style="36" bestFit="1" customWidth="1"/>
    <col min="12290" max="12290" width="46.28515625" style="36" customWidth="1"/>
    <col min="12291" max="12291" width="7.5703125" style="36" customWidth="1"/>
    <col min="12292" max="12292" width="5.5703125" style="36" customWidth="1"/>
    <col min="12293" max="12293" width="15.7109375" style="36" customWidth="1"/>
    <col min="12294" max="12294" width="19.7109375" style="36" customWidth="1"/>
    <col min="12295" max="12301" width="9.140625" style="36"/>
    <col min="12302" max="12302" width="9.28515625" style="36" customWidth="1"/>
    <col min="12303" max="12544" width="9.140625" style="36"/>
    <col min="12545" max="12545" width="7.85546875" style="36" bestFit="1" customWidth="1"/>
    <col min="12546" max="12546" width="46.28515625" style="36" customWidth="1"/>
    <col min="12547" max="12547" width="7.5703125" style="36" customWidth="1"/>
    <col min="12548" max="12548" width="5.5703125" style="36" customWidth="1"/>
    <col min="12549" max="12549" width="15.7109375" style="36" customWidth="1"/>
    <col min="12550" max="12550" width="19.7109375" style="36" customWidth="1"/>
    <col min="12551" max="12557" width="9.140625" style="36"/>
    <col min="12558" max="12558" width="9.28515625" style="36" customWidth="1"/>
    <col min="12559" max="12800" width="9.140625" style="36"/>
    <col min="12801" max="12801" width="7.85546875" style="36" bestFit="1" customWidth="1"/>
    <col min="12802" max="12802" width="46.28515625" style="36" customWidth="1"/>
    <col min="12803" max="12803" width="7.5703125" style="36" customWidth="1"/>
    <col min="12804" max="12804" width="5.5703125" style="36" customWidth="1"/>
    <col min="12805" max="12805" width="15.7109375" style="36" customWidth="1"/>
    <col min="12806" max="12806" width="19.7109375" style="36" customWidth="1"/>
    <col min="12807" max="12813" width="9.140625" style="36"/>
    <col min="12814" max="12814" width="9.28515625" style="36" customWidth="1"/>
    <col min="12815" max="13056" width="9.140625" style="36"/>
    <col min="13057" max="13057" width="7.85546875" style="36" bestFit="1" customWidth="1"/>
    <col min="13058" max="13058" width="46.28515625" style="36" customWidth="1"/>
    <col min="13059" max="13059" width="7.5703125" style="36" customWidth="1"/>
    <col min="13060" max="13060" width="5.5703125" style="36" customWidth="1"/>
    <col min="13061" max="13061" width="15.7109375" style="36" customWidth="1"/>
    <col min="13062" max="13062" width="19.7109375" style="36" customWidth="1"/>
    <col min="13063" max="13069" width="9.140625" style="36"/>
    <col min="13070" max="13070" width="9.28515625" style="36" customWidth="1"/>
    <col min="13071" max="13312" width="9.140625" style="36"/>
    <col min="13313" max="13313" width="7.85546875" style="36" bestFit="1" customWidth="1"/>
    <col min="13314" max="13314" width="46.28515625" style="36" customWidth="1"/>
    <col min="13315" max="13315" width="7.5703125" style="36" customWidth="1"/>
    <col min="13316" max="13316" width="5.5703125" style="36" customWidth="1"/>
    <col min="13317" max="13317" width="15.7109375" style="36" customWidth="1"/>
    <col min="13318" max="13318" width="19.7109375" style="36" customWidth="1"/>
    <col min="13319" max="13325" width="9.140625" style="36"/>
    <col min="13326" max="13326" width="9.28515625" style="36" customWidth="1"/>
    <col min="13327" max="13568" width="9.140625" style="36"/>
    <col min="13569" max="13569" width="7.85546875" style="36" bestFit="1" customWidth="1"/>
    <col min="13570" max="13570" width="46.28515625" style="36" customWidth="1"/>
    <col min="13571" max="13571" width="7.5703125" style="36" customWidth="1"/>
    <col min="13572" max="13572" width="5.5703125" style="36" customWidth="1"/>
    <col min="13573" max="13573" width="15.7109375" style="36" customWidth="1"/>
    <col min="13574" max="13574" width="19.7109375" style="36" customWidth="1"/>
    <col min="13575" max="13581" width="9.140625" style="36"/>
    <col min="13582" max="13582" width="9.28515625" style="36" customWidth="1"/>
    <col min="13583" max="13824" width="9.140625" style="36"/>
    <col min="13825" max="13825" width="7.85546875" style="36" bestFit="1" customWidth="1"/>
    <col min="13826" max="13826" width="46.28515625" style="36" customWidth="1"/>
    <col min="13827" max="13827" width="7.5703125" style="36" customWidth="1"/>
    <col min="13828" max="13828" width="5.5703125" style="36" customWidth="1"/>
    <col min="13829" max="13829" width="15.7109375" style="36" customWidth="1"/>
    <col min="13830" max="13830" width="19.7109375" style="36" customWidth="1"/>
    <col min="13831" max="13837" width="9.140625" style="36"/>
    <col min="13838" max="13838" width="9.28515625" style="36" customWidth="1"/>
    <col min="13839" max="14080" width="9.140625" style="36"/>
    <col min="14081" max="14081" width="7.85546875" style="36" bestFit="1" customWidth="1"/>
    <col min="14082" max="14082" width="46.28515625" style="36" customWidth="1"/>
    <col min="14083" max="14083" width="7.5703125" style="36" customWidth="1"/>
    <col min="14084" max="14084" width="5.5703125" style="36" customWidth="1"/>
    <col min="14085" max="14085" width="15.7109375" style="36" customWidth="1"/>
    <col min="14086" max="14086" width="19.7109375" style="36" customWidth="1"/>
    <col min="14087" max="14093" width="9.140625" style="36"/>
    <col min="14094" max="14094" width="9.28515625" style="36" customWidth="1"/>
    <col min="14095" max="14336" width="9.140625" style="36"/>
    <col min="14337" max="14337" width="7.85546875" style="36" bestFit="1" customWidth="1"/>
    <col min="14338" max="14338" width="46.28515625" style="36" customWidth="1"/>
    <col min="14339" max="14339" width="7.5703125" style="36" customWidth="1"/>
    <col min="14340" max="14340" width="5.5703125" style="36" customWidth="1"/>
    <col min="14341" max="14341" width="15.7109375" style="36" customWidth="1"/>
    <col min="14342" max="14342" width="19.7109375" style="36" customWidth="1"/>
    <col min="14343" max="14349" width="9.140625" style="36"/>
    <col min="14350" max="14350" width="9.28515625" style="36" customWidth="1"/>
    <col min="14351" max="14592" width="9.140625" style="36"/>
    <col min="14593" max="14593" width="7.85546875" style="36" bestFit="1" customWidth="1"/>
    <col min="14594" max="14594" width="46.28515625" style="36" customWidth="1"/>
    <col min="14595" max="14595" width="7.5703125" style="36" customWidth="1"/>
    <col min="14596" max="14596" width="5.5703125" style="36" customWidth="1"/>
    <col min="14597" max="14597" width="15.7109375" style="36" customWidth="1"/>
    <col min="14598" max="14598" width="19.7109375" style="36" customWidth="1"/>
    <col min="14599" max="14605" width="9.140625" style="36"/>
    <col min="14606" max="14606" width="9.28515625" style="36" customWidth="1"/>
    <col min="14607" max="14848" width="9.140625" style="36"/>
    <col min="14849" max="14849" width="7.85546875" style="36" bestFit="1" customWidth="1"/>
    <col min="14850" max="14850" width="46.28515625" style="36" customWidth="1"/>
    <col min="14851" max="14851" width="7.5703125" style="36" customWidth="1"/>
    <col min="14852" max="14852" width="5.5703125" style="36" customWidth="1"/>
    <col min="14853" max="14853" width="15.7109375" style="36" customWidth="1"/>
    <col min="14854" max="14854" width="19.7109375" style="36" customWidth="1"/>
    <col min="14855" max="14861" width="9.140625" style="36"/>
    <col min="14862" max="14862" width="9.28515625" style="36" customWidth="1"/>
    <col min="14863" max="15104" width="9.140625" style="36"/>
    <col min="15105" max="15105" width="7.85546875" style="36" bestFit="1" customWidth="1"/>
    <col min="15106" max="15106" width="46.28515625" style="36" customWidth="1"/>
    <col min="15107" max="15107" width="7.5703125" style="36" customWidth="1"/>
    <col min="15108" max="15108" width="5.5703125" style="36" customWidth="1"/>
    <col min="15109" max="15109" width="15.7109375" style="36" customWidth="1"/>
    <col min="15110" max="15110" width="19.7109375" style="36" customWidth="1"/>
    <col min="15111" max="15117" width="9.140625" style="36"/>
    <col min="15118" max="15118" width="9.28515625" style="36" customWidth="1"/>
    <col min="15119" max="15360" width="9.140625" style="36"/>
    <col min="15361" max="15361" width="7.85546875" style="36" bestFit="1" customWidth="1"/>
    <col min="15362" max="15362" width="46.28515625" style="36" customWidth="1"/>
    <col min="15363" max="15363" width="7.5703125" style="36" customWidth="1"/>
    <col min="15364" max="15364" width="5.5703125" style="36" customWidth="1"/>
    <col min="15365" max="15365" width="15.7109375" style="36" customWidth="1"/>
    <col min="15366" max="15366" width="19.7109375" style="36" customWidth="1"/>
    <col min="15367" max="15373" width="9.140625" style="36"/>
    <col min="15374" max="15374" width="9.28515625" style="36" customWidth="1"/>
    <col min="15375" max="15616" width="9.140625" style="36"/>
    <col min="15617" max="15617" width="7.85546875" style="36" bestFit="1" customWidth="1"/>
    <col min="15618" max="15618" width="46.28515625" style="36" customWidth="1"/>
    <col min="15619" max="15619" width="7.5703125" style="36" customWidth="1"/>
    <col min="15620" max="15620" width="5.5703125" style="36" customWidth="1"/>
    <col min="15621" max="15621" width="15.7109375" style="36" customWidth="1"/>
    <col min="15622" max="15622" width="19.7109375" style="36" customWidth="1"/>
    <col min="15623" max="15629" width="9.140625" style="36"/>
    <col min="15630" max="15630" width="9.28515625" style="36" customWidth="1"/>
    <col min="15631" max="15872" width="9.140625" style="36"/>
    <col min="15873" max="15873" width="7.85546875" style="36" bestFit="1" customWidth="1"/>
    <col min="15874" max="15874" width="46.28515625" style="36" customWidth="1"/>
    <col min="15875" max="15875" width="7.5703125" style="36" customWidth="1"/>
    <col min="15876" max="15876" width="5.5703125" style="36" customWidth="1"/>
    <col min="15877" max="15877" width="15.7109375" style="36" customWidth="1"/>
    <col min="15878" max="15878" width="19.7109375" style="36" customWidth="1"/>
    <col min="15879" max="15885" width="9.140625" style="36"/>
    <col min="15886" max="15886" width="9.28515625" style="36" customWidth="1"/>
    <col min="15887" max="16128" width="9.140625" style="36"/>
    <col min="16129" max="16129" width="7.85546875" style="36" bestFit="1" customWidth="1"/>
    <col min="16130" max="16130" width="46.28515625" style="36" customWidth="1"/>
    <col min="16131" max="16131" width="7.5703125" style="36" customWidth="1"/>
    <col min="16132" max="16132" width="5.5703125" style="36" customWidth="1"/>
    <col min="16133" max="16133" width="15.7109375" style="36" customWidth="1"/>
    <col min="16134" max="16134" width="19.7109375" style="36" customWidth="1"/>
    <col min="16135" max="16141" width="9.140625" style="36"/>
    <col min="16142" max="16142" width="9.28515625" style="36" customWidth="1"/>
    <col min="16143" max="16384" width="9.140625" style="36"/>
  </cols>
  <sheetData>
    <row r="1" spans="1:6" ht="13.5" customHeight="1" x14ac:dyDescent="0.2">
      <c r="A1" s="18"/>
      <c r="B1" s="39"/>
      <c r="C1" s="38"/>
      <c r="D1" s="38"/>
      <c r="E1" s="136"/>
      <c r="F1" s="38"/>
    </row>
    <row r="2" spans="1:6" ht="13.5" customHeight="1" x14ac:dyDescent="0.2">
      <c r="A2" s="18"/>
      <c r="B2" s="39"/>
      <c r="C2" s="38"/>
      <c r="D2" s="38"/>
      <c r="E2" s="136"/>
      <c r="F2" s="38"/>
    </row>
    <row r="3" spans="1:6" ht="18" customHeight="1" x14ac:dyDescent="0.2">
      <c r="A3" s="48" t="s">
        <v>149</v>
      </c>
      <c r="B3" s="47" t="s">
        <v>150</v>
      </c>
      <c r="C3" s="51" t="s">
        <v>31</v>
      </c>
      <c r="D3" s="51" t="s">
        <v>30</v>
      </c>
      <c r="E3" s="178" t="s">
        <v>29</v>
      </c>
      <c r="F3" s="50" t="s">
        <v>28</v>
      </c>
    </row>
    <row r="4" spans="1:6" ht="13.5" customHeight="1" x14ac:dyDescent="0.2">
      <c r="A4" s="18"/>
      <c r="B4" s="39"/>
      <c r="C4" s="38"/>
      <c r="D4" s="38"/>
      <c r="E4" s="136"/>
      <c r="F4" s="38"/>
    </row>
    <row r="5" spans="1:6" ht="409.5" x14ac:dyDescent="0.2">
      <c r="A5" s="143" t="s">
        <v>27</v>
      </c>
      <c r="B5" s="189" t="s">
        <v>250</v>
      </c>
      <c r="C5" s="38"/>
      <c r="D5" s="38"/>
      <c r="E5" s="200"/>
      <c r="F5" s="38"/>
    </row>
    <row r="6" spans="1:6" ht="409.5" x14ac:dyDescent="0.2">
      <c r="A6" s="18"/>
      <c r="B6" s="188" t="s">
        <v>251</v>
      </c>
      <c r="C6" s="38"/>
      <c r="D6" s="38"/>
      <c r="E6" s="200"/>
      <c r="F6" s="38"/>
    </row>
    <row r="7" spans="1:6" ht="20.25" customHeight="1" thickBot="1" x14ac:dyDescent="0.25">
      <c r="C7" s="144"/>
      <c r="D7" s="145"/>
      <c r="E7" s="221"/>
      <c r="F7" s="146"/>
    </row>
    <row r="8" spans="1:6" ht="21" customHeight="1" thickBot="1" x14ac:dyDescent="0.25">
      <c r="A8" s="23"/>
      <c r="B8" s="22"/>
      <c r="C8" s="29">
        <v>1</v>
      </c>
      <c r="D8" s="21" t="s">
        <v>20</v>
      </c>
      <c r="E8" s="41">
        <v>0</v>
      </c>
      <c r="F8" s="20">
        <f>C8*E8</f>
        <v>0</v>
      </c>
    </row>
    <row r="9" spans="1:6" ht="13.5" customHeight="1" x14ac:dyDescent="0.2">
      <c r="A9" s="18"/>
      <c r="B9" s="39"/>
      <c r="C9" s="38"/>
      <c r="D9" s="38"/>
      <c r="E9" s="200"/>
      <c r="F9" s="38"/>
    </row>
    <row r="10" spans="1:6" ht="409.5" x14ac:dyDescent="0.2">
      <c r="A10" s="143" t="s">
        <v>26</v>
      </c>
      <c r="B10" s="189" t="s">
        <v>252</v>
      </c>
      <c r="C10" s="38"/>
      <c r="D10" s="38"/>
      <c r="E10" s="200"/>
      <c r="F10" s="38"/>
    </row>
    <row r="11" spans="1:6" ht="408.75" thickBot="1" x14ac:dyDescent="0.25">
      <c r="A11" s="18"/>
      <c r="B11" s="189" t="s">
        <v>253</v>
      </c>
      <c r="C11" s="38"/>
      <c r="D11" s="38"/>
      <c r="E11" s="200"/>
      <c r="F11" s="38"/>
    </row>
    <row r="12" spans="1:6" ht="13.5" customHeight="1" thickBot="1" x14ac:dyDescent="0.25">
      <c r="A12" s="18"/>
      <c r="B12" s="39"/>
      <c r="C12" s="29">
        <v>1</v>
      </c>
      <c r="D12" s="21" t="s">
        <v>20</v>
      </c>
      <c r="E12" s="41">
        <v>0</v>
      </c>
      <c r="F12" s="20">
        <f>C12*E12</f>
        <v>0</v>
      </c>
    </row>
    <row r="13" spans="1:6" ht="13.5" customHeight="1" x14ac:dyDescent="0.2">
      <c r="A13" s="18"/>
      <c r="B13" s="39"/>
      <c r="C13" s="38"/>
      <c r="D13" s="38"/>
      <c r="E13" s="200"/>
      <c r="F13" s="38"/>
    </row>
    <row r="14" spans="1:6" ht="13.5" customHeight="1" thickBot="1" x14ac:dyDescent="0.25">
      <c r="A14" s="18"/>
      <c r="B14" s="39"/>
      <c r="C14" s="38"/>
      <c r="D14" s="38"/>
      <c r="E14" s="200"/>
      <c r="F14" s="38"/>
    </row>
    <row r="15" spans="1:6" ht="21" customHeight="1" thickBot="1" x14ac:dyDescent="0.25">
      <c r="A15" s="17" t="s">
        <v>149</v>
      </c>
      <c r="B15" s="47" t="s">
        <v>150</v>
      </c>
      <c r="C15" s="430" t="s">
        <v>12</v>
      </c>
      <c r="D15" s="422"/>
      <c r="E15" s="181"/>
      <c r="F15" s="15">
        <f>SUM(F4:F14)</f>
        <v>0</v>
      </c>
    </row>
    <row r="16" spans="1:6" ht="13.5" customHeight="1" x14ac:dyDescent="0.2">
      <c r="A16" s="18"/>
      <c r="B16" s="39"/>
      <c r="C16" s="38"/>
      <c r="D16" s="38"/>
      <c r="E16" s="136"/>
      <c r="F16" s="38"/>
    </row>
  </sheetData>
  <mergeCells count="1">
    <mergeCell ref="C15:D15"/>
  </mergeCells>
  <conditionalFormatting sqref="F1:F6 F14:F65533">
    <cfRule type="cellIs" dxfId="2" priority="5" stopIfTrue="1" operator="equal">
      <formula>0</formula>
    </cfRule>
  </conditionalFormatting>
  <conditionalFormatting sqref="F7:F11 F13">
    <cfRule type="cellIs" dxfId="1" priority="3" stopIfTrue="1" operator="equal">
      <formula>0</formula>
    </cfRule>
  </conditionalFormatting>
  <conditionalFormatting sqref="F12">
    <cfRule type="cellIs" dxfId="0"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6"/>
  <sheetViews>
    <sheetView view="pageBreakPreview" topLeftCell="A15" zoomScaleNormal="100" zoomScaleSheetLayoutView="100" workbookViewId="0">
      <selection activeCell="F46" sqref="F46"/>
    </sheetView>
  </sheetViews>
  <sheetFormatPr defaultRowHeight="18" x14ac:dyDescent="0.25"/>
  <cols>
    <col min="1" max="1" width="7.85546875" style="1" bestFit="1" customWidth="1"/>
    <col min="2" max="2" width="54.28515625" style="1" customWidth="1"/>
    <col min="3" max="3" width="8.140625" style="1" bestFit="1" customWidth="1"/>
    <col min="4" max="4" width="5.5703125" style="1" customWidth="1"/>
    <col min="5" max="5" width="12.28515625" style="194" customWidth="1"/>
    <col min="6" max="6" width="16.28515625" style="1" customWidth="1"/>
    <col min="7" max="7" width="9.140625" style="171"/>
    <col min="8" max="16384" width="9.140625" style="1"/>
  </cols>
  <sheetData>
    <row r="1" spans="1:7" x14ac:dyDescent="0.25">
      <c r="A1" s="51" t="s">
        <v>33</v>
      </c>
      <c r="B1" s="51" t="s">
        <v>32</v>
      </c>
      <c r="C1" s="51" t="s">
        <v>31</v>
      </c>
      <c r="D1" s="51" t="s">
        <v>30</v>
      </c>
      <c r="E1" s="192" t="s">
        <v>29</v>
      </c>
      <c r="F1" s="50" t="s">
        <v>28</v>
      </c>
    </row>
    <row r="2" spans="1:7" x14ac:dyDescent="0.25">
      <c r="A2" s="36"/>
      <c r="B2" s="36"/>
      <c r="C2" s="36"/>
      <c r="D2" s="49"/>
      <c r="E2" s="193"/>
      <c r="F2" s="36"/>
    </row>
    <row r="3" spans="1:7" x14ac:dyDescent="0.25">
      <c r="A3" s="48"/>
      <c r="B3" s="47" t="s">
        <v>13</v>
      </c>
    </row>
    <row r="4" spans="1:7" x14ac:dyDescent="0.25">
      <c r="A4" s="34"/>
      <c r="B4" s="33"/>
      <c r="C4" s="31"/>
      <c r="D4" s="32"/>
      <c r="E4" s="195"/>
      <c r="F4" s="31"/>
    </row>
    <row r="5" spans="1:7" x14ac:dyDescent="0.25">
      <c r="A5" s="46"/>
      <c r="B5" s="33"/>
      <c r="C5" s="31"/>
      <c r="D5" s="32"/>
      <c r="E5" s="195"/>
      <c r="F5" s="31"/>
    </row>
    <row r="6" spans="1:7" ht="26.25" thickBot="1" x14ac:dyDescent="0.3">
      <c r="A6" s="27" t="s">
        <v>27</v>
      </c>
      <c r="B6" s="58" t="s">
        <v>25</v>
      </c>
      <c r="C6" s="30"/>
      <c r="D6" s="25"/>
      <c r="E6" s="196"/>
      <c r="F6" s="24"/>
    </row>
    <row r="7" spans="1:7" ht="19.5" customHeight="1" thickBot="1" x14ac:dyDescent="0.25">
      <c r="A7" s="23"/>
      <c r="B7" s="22"/>
      <c r="C7" s="29">
        <v>1</v>
      </c>
      <c r="D7" s="21" t="s">
        <v>20</v>
      </c>
      <c r="E7" s="41">
        <v>0</v>
      </c>
      <c r="F7" s="20">
        <f>C7*E7</f>
        <v>0</v>
      </c>
      <c r="G7" s="172"/>
    </row>
    <row r="8" spans="1:7" x14ac:dyDescent="0.25">
      <c r="A8" s="18"/>
      <c r="B8" s="28"/>
      <c r="C8" s="28"/>
      <c r="D8" s="28"/>
      <c r="E8" s="197"/>
      <c r="F8" s="28"/>
    </row>
    <row r="9" spans="1:7" ht="51.75" thickBot="1" x14ac:dyDescent="0.3">
      <c r="A9" s="27" t="s">
        <v>26</v>
      </c>
      <c r="B9" s="58" t="s">
        <v>196</v>
      </c>
      <c r="C9" s="30"/>
      <c r="D9" s="25"/>
      <c r="E9" s="196"/>
      <c r="F9" s="24"/>
    </row>
    <row r="10" spans="1:7" ht="21" customHeight="1" thickBot="1" x14ac:dyDescent="0.3">
      <c r="A10" s="23"/>
      <c r="B10" s="22"/>
      <c r="C10" s="29">
        <v>1</v>
      </c>
      <c r="D10" s="21" t="s">
        <v>20</v>
      </c>
      <c r="E10" s="41">
        <v>0</v>
      </c>
      <c r="F10" s="20">
        <f>C10*E10</f>
        <v>0</v>
      </c>
    </row>
    <row r="11" spans="1:7" x14ac:dyDescent="0.25">
      <c r="A11" s="18"/>
      <c r="B11" s="28"/>
      <c r="C11" s="28"/>
      <c r="D11" s="28"/>
      <c r="E11" s="197"/>
      <c r="F11" s="28"/>
    </row>
    <row r="12" spans="1:7" s="36" customFormat="1" ht="128.25" thickBot="1" x14ac:dyDescent="0.3">
      <c r="A12" s="27" t="s">
        <v>24</v>
      </c>
      <c r="B12" s="58" t="s">
        <v>184</v>
      </c>
      <c r="C12" s="26"/>
      <c r="D12" s="25"/>
      <c r="E12" s="199"/>
      <c r="F12" s="24"/>
      <c r="G12" s="173"/>
    </row>
    <row r="13" spans="1:7" s="36" customFormat="1" ht="17.25" customHeight="1" thickBot="1" x14ac:dyDescent="0.25">
      <c r="A13" s="45"/>
      <c r="B13" s="44"/>
      <c r="C13" s="43">
        <v>1</v>
      </c>
      <c r="D13" s="42" t="s">
        <v>20</v>
      </c>
      <c r="E13" s="41">
        <v>0</v>
      </c>
      <c r="F13" s="20">
        <f>C13*E13</f>
        <v>0</v>
      </c>
      <c r="G13" s="172"/>
    </row>
    <row r="14" spans="1:7" s="36" customFormat="1" x14ac:dyDescent="0.25">
      <c r="A14" s="40"/>
      <c r="B14" s="39"/>
      <c r="C14" s="38"/>
      <c r="D14" s="38"/>
      <c r="E14" s="200"/>
      <c r="F14" s="37"/>
      <c r="G14" s="173"/>
    </row>
    <row r="15" spans="1:7" ht="90" thickBot="1" x14ac:dyDescent="0.3">
      <c r="A15" s="27" t="s">
        <v>23</v>
      </c>
      <c r="B15" s="85" t="s">
        <v>181</v>
      </c>
      <c r="C15" s="26"/>
      <c r="D15" s="30"/>
      <c r="E15" s="201"/>
      <c r="F15" s="35"/>
    </row>
    <row r="16" spans="1:7" ht="21" customHeight="1" thickBot="1" x14ac:dyDescent="0.3">
      <c r="A16" s="23"/>
      <c r="B16" s="22"/>
      <c r="C16" s="29">
        <v>1</v>
      </c>
      <c r="D16" s="21" t="s">
        <v>20</v>
      </c>
      <c r="E16" s="41">
        <v>0</v>
      </c>
      <c r="F16" s="20">
        <f>C16*E16</f>
        <v>0</v>
      </c>
    </row>
    <row r="17" spans="1:7" x14ac:dyDescent="0.25">
      <c r="A17" s="34"/>
      <c r="B17" s="33"/>
      <c r="C17" s="31"/>
      <c r="D17" s="32"/>
      <c r="E17" s="195"/>
      <c r="F17" s="31"/>
    </row>
    <row r="18" spans="1:7" ht="39" thickBot="1" x14ac:dyDescent="0.3">
      <c r="A18" s="27" t="s">
        <v>21</v>
      </c>
      <c r="B18" s="85" t="s">
        <v>22</v>
      </c>
      <c r="C18" s="26"/>
      <c r="D18" s="30"/>
      <c r="E18" s="201"/>
      <c r="F18" s="35"/>
    </row>
    <row r="19" spans="1:7" ht="21" customHeight="1" thickBot="1" x14ac:dyDescent="0.25">
      <c r="A19" s="23"/>
      <c r="B19" s="22"/>
      <c r="C19" s="29">
        <v>1</v>
      </c>
      <c r="D19" s="21" t="s">
        <v>20</v>
      </c>
      <c r="E19" s="41">
        <v>0</v>
      </c>
      <c r="F19" s="20">
        <f>C19*E19</f>
        <v>0</v>
      </c>
      <c r="G19" s="172"/>
    </row>
    <row r="20" spans="1:7" x14ac:dyDescent="0.25">
      <c r="A20" s="34"/>
      <c r="B20" s="33"/>
      <c r="C20" s="31"/>
      <c r="D20" s="32"/>
      <c r="E20" s="195"/>
      <c r="F20" s="31"/>
    </row>
    <row r="21" spans="1:7" ht="26.25" thickBot="1" x14ac:dyDescent="0.3">
      <c r="A21" s="27" t="s">
        <v>19</v>
      </c>
      <c r="B21" s="58" t="s">
        <v>183</v>
      </c>
      <c r="C21" s="26"/>
      <c r="D21" s="25"/>
      <c r="E21" s="196"/>
      <c r="F21" s="24"/>
    </row>
    <row r="22" spans="1:7" ht="21" customHeight="1" thickBot="1" x14ac:dyDescent="0.25">
      <c r="A22" s="23"/>
      <c r="B22" s="22"/>
      <c r="C22" s="29">
        <v>10</v>
      </c>
      <c r="D22" s="21" t="s">
        <v>37</v>
      </c>
      <c r="E22" s="41">
        <v>0</v>
      </c>
      <c r="F22" s="20">
        <f>C22*E22</f>
        <v>0</v>
      </c>
      <c r="G22" s="172"/>
    </row>
    <row r="23" spans="1:7" x14ac:dyDescent="0.25">
      <c r="A23" s="18"/>
      <c r="B23" s="28"/>
      <c r="C23" s="28"/>
      <c r="D23" s="28"/>
      <c r="E23" s="197"/>
      <c r="F23" s="28"/>
    </row>
    <row r="24" spans="1:7" ht="18.75" thickBot="1" x14ac:dyDescent="0.3">
      <c r="A24" s="27" t="s">
        <v>17</v>
      </c>
      <c r="B24" s="58" t="s">
        <v>241</v>
      </c>
      <c r="C24" s="30"/>
      <c r="D24" s="25"/>
      <c r="E24" s="196"/>
      <c r="F24" s="24"/>
    </row>
    <row r="25" spans="1:7" ht="21" customHeight="1" thickBot="1" x14ac:dyDescent="0.25">
      <c r="A25" s="23"/>
      <c r="B25" s="22"/>
      <c r="C25" s="29">
        <v>40</v>
      </c>
      <c r="D25" s="21" t="s">
        <v>18</v>
      </c>
      <c r="E25" s="183">
        <v>0</v>
      </c>
      <c r="F25" s="20">
        <f>C25*E25</f>
        <v>0</v>
      </c>
      <c r="G25" s="172"/>
    </row>
    <row r="26" spans="1:7" x14ac:dyDescent="0.25">
      <c r="A26" s="18"/>
      <c r="B26" s="28"/>
      <c r="C26" s="28"/>
      <c r="D26" s="28"/>
      <c r="E26" s="197"/>
      <c r="F26" s="28"/>
    </row>
    <row r="27" spans="1:7" ht="51.75" thickBot="1" x14ac:dyDescent="0.3">
      <c r="A27" s="27" t="s">
        <v>14</v>
      </c>
      <c r="B27" s="58" t="s">
        <v>484</v>
      </c>
      <c r="C27" s="30"/>
      <c r="D27" s="25"/>
      <c r="E27" s="196"/>
      <c r="F27" s="24"/>
    </row>
    <row r="28" spans="1:7" ht="21" customHeight="1" thickBot="1" x14ac:dyDescent="0.25">
      <c r="A28" s="23"/>
      <c r="B28" s="22"/>
      <c r="C28" s="29">
        <v>6</v>
      </c>
      <c r="D28" s="21" t="s">
        <v>485</v>
      </c>
      <c r="E28" s="183">
        <v>0</v>
      </c>
      <c r="F28" s="20">
        <f>C28*E28</f>
        <v>0</v>
      </c>
      <c r="G28" s="172"/>
    </row>
    <row r="29" spans="1:7" x14ac:dyDescent="0.25">
      <c r="A29" s="18"/>
      <c r="B29" s="28"/>
      <c r="C29" s="28"/>
      <c r="D29" s="28"/>
      <c r="E29" s="197"/>
      <c r="F29" s="28"/>
    </row>
    <row r="30" spans="1:7" ht="26.25" thickBot="1" x14ac:dyDescent="0.3">
      <c r="A30" s="27" t="s">
        <v>45</v>
      </c>
      <c r="B30" s="58" t="s">
        <v>182</v>
      </c>
      <c r="C30" s="30"/>
      <c r="D30" s="25"/>
      <c r="E30" s="196"/>
      <c r="F30" s="24"/>
    </row>
    <row r="31" spans="1:7" ht="21" customHeight="1" thickBot="1" x14ac:dyDescent="0.3">
      <c r="A31" s="23"/>
      <c r="B31" s="22"/>
      <c r="C31" s="29">
        <v>1</v>
      </c>
      <c r="D31" s="21" t="s">
        <v>20</v>
      </c>
      <c r="E31" s="183">
        <v>0</v>
      </c>
      <c r="F31" s="20">
        <f>C31*E31</f>
        <v>0</v>
      </c>
    </row>
    <row r="32" spans="1:7" x14ac:dyDescent="0.25">
      <c r="A32" s="18"/>
      <c r="B32" s="28"/>
      <c r="C32" s="28"/>
      <c r="D32" s="28"/>
      <c r="E32" s="197"/>
      <c r="F32" s="28"/>
    </row>
    <row r="33" spans="1:6" ht="42.75" customHeight="1" thickBot="1" x14ac:dyDescent="0.3">
      <c r="A33" s="27" t="s">
        <v>44</v>
      </c>
      <c r="B33" s="86" t="s">
        <v>16</v>
      </c>
      <c r="C33" s="26"/>
      <c r="D33" s="25"/>
      <c r="E33" s="196"/>
      <c r="F33" s="24"/>
    </row>
    <row r="34" spans="1:6" ht="21" customHeight="1" thickBot="1" x14ac:dyDescent="0.3">
      <c r="A34" s="23"/>
      <c r="B34" s="22"/>
      <c r="C34" s="29">
        <v>2000</v>
      </c>
      <c r="D34" s="21" t="s">
        <v>15</v>
      </c>
      <c r="E34" s="41">
        <v>0</v>
      </c>
      <c r="F34" s="20">
        <f>C34*E34</f>
        <v>0</v>
      </c>
    </row>
    <row r="35" spans="1:6" ht="18.75" thickBot="1" x14ac:dyDescent="0.3">
      <c r="A35" s="18"/>
      <c r="B35" s="28"/>
      <c r="C35" s="28"/>
      <c r="D35" s="28"/>
      <c r="E35" s="197"/>
      <c r="F35" s="28"/>
    </row>
    <row r="36" spans="1:6" ht="21" customHeight="1" thickBot="1" x14ac:dyDescent="0.3">
      <c r="A36" s="17"/>
      <c r="B36" s="16" t="s">
        <v>13</v>
      </c>
      <c r="C36" s="421" t="s">
        <v>12</v>
      </c>
      <c r="D36" s="422"/>
      <c r="E36" s="204"/>
      <c r="F36" s="15">
        <f>SUM(F4:F35)</f>
        <v>0</v>
      </c>
    </row>
  </sheetData>
  <mergeCells count="1">
    <mergeCell ref="C36:D36"/>
  </mergeCells>
  <conditionalFormatting sqref="F18:F26 F12:F14 F33:F1048576 F1:F8">
    <cfRule type="cellIs" dxfId="400" priority="12" stopIfTrue="1" operator="equal">
      <formula>0</formula>
    </cfRule>
  </conditionalFormatting>
  <conditionalFormatting sqref="E12:F12 E18:F18 E14:F14 F13 E20:F20 F19">
    <cfRule type="cellIs" dxfId="399" priority="11" stopIfTrue="1" operator="equal">
      <formula>0</formula>
    </cfRule>
  </conditionalFormatting>
  <conditionalFormatting sqref="F15:F17">
    <cfRule type="cellIs" dxfId="398" priority="10" stopIfTrue="1" operator="equal">
      <formula>0</formula>
    </cfRule>
  </conditionalFormatting>
  <conditionalFormatting sqref="E15:F15 E17:F17 F16">
    <cfRule type="cellIs" dxfId="397" priority="9" stopIfTrue="1" operator="equal">
      <formula>0</formula>
    </cfRule>
  </conditionalFormatting>
  <conditionalFormatting sqref="F30:F32">
    <cfRule type="cellIs" dxfId="396" priority="8" stopIfTrue="1" operator="equal">
      <formula>0</formula>
    </cfRule>
  </conditionalFormatting>
  <conditionalFormatting sqref="F9:F11">
    <cfRule type="cellIs" dxfId="395" priority="4" stopIfTrue="1" operator="equal">
      <formula>0</formula>
    </cfRule>
  </conditionalFormatting>
  <conditionalFormatting sqref="F27:F29">
    <cfRule type="cellIs" dxfId="394"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7"/>
  <sheetViews>
    <sheetView tabSelected="1" view="pageBreakPreview" topLeftCell="A16" zoomScaleNormal="100" zoomScaleSheetLayoutView="100" workbookViewId="0">
      <selection activeCell="E19" sqref="E19"/>
    </sheetView>
  </sheetViews>
  <sheetFormatPr defaultRowHeight="15.75" x14ac:dyDescent="0.25"/>
  <cols>
    <col min="1" max="1" width="7.85546875" style="55" customWidth="1"/>
    <col min="2" max="2" width="53.5703125" style="54" customWidth="1"/>
    <col min="3" max="3" width="9" style="52" customWidth="1"/>
    <col min="4" max="4" width="5.5703125" style="53" customWidth="1"/>
    <col min="5" max="5" width="12.28515625" style="52" customWidth="1"/>
    <col min="6" max="6" width="16.28515625" style="52" customWidth="1"/>
    <col min="7" max="7" width="38.5703125" style="154" customWidth="1"/>
    <col min="8" max="16384" width="9.140625" style="36"/>
  </cols>
  <sheetData>
    <row r="1" spans="1:6" x14ac:dyDescent="0.25">
      <c r="A1" s="260"/>
      <c r="B1" s="329"/>
      <c r="C1" s="209"/>
      <c r="D1" s="262"/>
      <c r="E1" s="209"/>
      <c r="F1" s="209"/>
    </row>
    <row r="2" spans="1:6" x14ac:dyDescent="0.25">
      <c r="A2" s="192" t="s">
        <v>48</v>
      </c>
      <c r="B2" s="330" t="s">
        <v>32</v>
      </c>
      <c r="C2" s="192" t="s">
        <v>31</v>
      </c>
      <c r="D2" s="192" t="s">
        <v>30</v>
      </c>
      <c r="E2" s="192" t="s">
        <v>29</v>
      </c>
      <c r="F2" s="259" t="s">
        <v>28</v>
      </c>
    </row>
    <row r="3" spans="1:6" x14ac:dyDescent="0.25">
      <c r="A3" s="260"/>
      <c r="B3" s="261"/>
      <c r="C3" s="209"/>
      <c r="D3" s="262"/>
      <c r="E3" s="209"/>
      <c r="F3" s="209"/>
    </row>
    <row r="4" spans="1:6" ht="18" customHeight="1" x14ac:dyDescent="0.25">
      <c r="A4" s="263" t="s">
        <v>35</v>
      </c>
      <c r="B4" s="264" t="s">
        <v>34</v>
      </c>
      <c r="C4" s="331"/>
      <c r="D4" s="331"/>
      <c r="E4" s="331"/>
      <c r="F4" s="331"/>
    </row>
    <row r="5" spans="1:6" ht="7.5" customHeight="1" x14ac:dyDescent="0.25">
      <c r="A5" s="332"/>
      <c r="B5" s="333"/>
      <c r="C5" s="331"/>
      <c r="D5" s="331"/>
      <c r="E5" s="331"/>
      <c r="F5" s="331"/>
    </row>
    <row r="6" spans="1:6" ht="9" customHeight="1" x14ac:dyDescent="0.25">
      <c r="A6" s="332"/>
      <c r="B6" s="333"/>
      <c r="C6" s="331"/>
      <c r="D6" s="331"/>
      <c r="E6" s="331"/>
      <c r="F6" s="331"/>
    </row>
    <row r="7" spans="1:6" ht="409.5" customHeight="1" x14ac:dyDescent="0.25">
      <c r="A7" s="423" t="s">
        <v>47</v>
      </c>
      <c r="B7" s="424"/>
      <c r="C7" s="424"/>
      <c r="D7" s="424"/>
      <c r="E7" s="424"/>
      <c r="F7" s="424"/>
    </row>
    <row r="8" spans="1:6" x14ac:dyDescent="0.25">
      <c r="A8" s="334"/>
      <c r="B8" s="296"/>
      <c r="C8" s="200"/>
      <c r="D8" s="200"/>
      <c r="E8" s="200"/>
      <c r="F8" s="335"/>
    </row>
    <row r="9" spans="1:6" x14ac:dyDescent="0.25">
      <c r="A9" s="334"/>
      <c r="B9" s="296"/>
      <c r="C9" s="200"/>
      <c r="D9" s="200"/>
      <c r="E9" s="200"/>
      <c r="F9" s="335"/>
    </row>
    <row r="10" spans="1:6" ht="78" x14ac:dyDescent="0.25">
      <c r="A10" s="334"/>
      <c r="B10" s="336" t="s">
        <v>46</v>
      </c>
      <c r="C10" s="200"/>
      <c r="D10" s="200"/>
      <c r="E10" s="200"/>
      <c r="F10" s="335"/>
    </row>
    <row r="11" spans="1:6" x14ac:dyDescent="0.25">
      <c r="A11" s="334"/>
      <c r="B11" s="296"/>
      <c r="C11" s="200"/>
      <c r="D11" s="200"/>
      <c r="E11" s="200"/>
      <c r="F11" s="335"/>
    </row>
    <row r="12" spans="1:6" x14ac:dyDescent="0.25">
      <c r="A12" s="334"/>
      <c r="B12" s="293" t="s">
        <v>389</v>
      </c>
      <c r="C12" s="200"/>
      <c r="D12" s="200"/>
      <c r="E12" s="200"/>
      <c r="F12" s="335"/>
    </row>
    <row r="13" spans="1:6" ht="243" thickBot="1" x14ac:dyDescent="0.3">
      <c r="A13" s="337" t="s">
        <v>27</v>
      </c>
      <c r="B13" s="208" t="s">
        <v>382</v>
      </c>
      <c r="C13" s="273"/>
      <c r="D13" s="196"/>
      <c r="E13" s="199"/>
      <c r="F13" s="274"/>
    </row>
    <row r="14" spans="1:6" ht="17.25" customHeight="1" thickBot="1" x14ac:dyDescent="0.3">
      <c r="A14" s="45"/>
      <c r="B14" s="44" t="s">
        <v>383</v>
      </c>
      <c r="C14" s="43">
        <v>27201</v>
      </c>
      <c r="D14" s="42" t="s">
        <v>38</v>
      </c>
      <c r="E14" s="183">
        <v>0</v>
      </c>
      <c r="F14" s="276">
        <f>C14*E14</f>
        <v>0</v>
      </c>
    </row>
    <row r="15" spans="1:6" ht="17.25" customHeight="1" x14ac:dyDescent="0.25">
      <c r="A15" s="227"/>
      <c r="B15" s="228"/>
      <c r="C15" s="216"/>
      <c r="D15" s="229"/>
      <c r="E15" s="441"/>
      <c r="F15" s="274"/>
    </row>
    <row r="16" spans="1:6" ht="17.25" customHeight="1" thickBot="1" x14ac:dyDescent="0.3">
      <c r="A16" s="227"/>
      <c r="B16" s="293" t="s">
        <v>388</v>
      </c>
      <c r="C16" s="216"/>
      <c r="D16" s="229"/>
      <c r="E16" s="442"/>
      <c r="F16" s="274"/>
    </row>
    <row r="17" spans="1:6" customFormat="1" ht="39" thickBot="1" x14ac:dyDescent="0.25">
      <c r="A17" s="337" t="s">
        <v>27</v>
      </c>
      <c r="B17" s="322" t="s">
        <v>387</v>
      </c>
      <c r="C17" s="43">
        <v>332</v>
      </c>
      <c r="D17" s="43" t="s">
        <v>15</v>
      </c>
      <c r="E17" s="183">
        <v>0</v>
      </c>
      <c r="F17" s="276">
        <f>C17*E17</f>
        <v>0</v>
      </c>
    </row>
    <row r="18" spans="1:6" customFormat="1" ht="13.5" thickBot="1" x14ac:dyDescent="0.25">
      <c r="A18" s="337"/>
      <c r="B18" s="322"/>
      <c r="C18" s="43"/>
      <c r="D18" s="43"/>
      <c r="E18" s="441"/>
      <c r="F18" s="274"/>
    </row>
    <row r="19" spans="1:6" customFormat="1" ht="39" thickBot="1" x14ac:dyDescent="0.25">
      <c r="A19" s="337" t="s">
        <v>26</v>
      </c>
      <c r="B19" s="322" t="s">
        <v>384</v>
      </c>
      <c r="C19" s="43">
        <v>200</v>
      </c>
      <c r="D19" s="43" t="s">
        <v>36</v>
      </c>
      <c r="E19" s="183">
        <v>0</v>
      </c>
      <c r="F19" s="276">
        <f>C19*E19</f>
        <v>0</v>
      </c>
    </row>
    <row r="20" spans="1:6" customFormat="1" ht="13.5" thickBot="1" x14ac:dyDescent="0.25">
      <c r="A20" s="337"/>
      <c r="B20" s="322"/>
      <c r="C20" s="43"/>
      <c r="D20" s="43"/>
      <c r="E20" s="442"/>
      <c r="F20" s="274"/>
    </row>
    <row r="21" spans="1:6" customFormat="1" ht="39" thickBot="1" x14ac:dyDescent="0.25">
      <c r="A21" s="337" t="s">
        <v>24</v>
      </c>
      <c r="B21" s="322" t="s">
        <v>448</v>
      </c>
      <c r="C21" s="43">
        <v>332</v>
      </c>
      <c r="D21" s="43" t="s">
        <v>15</v>
      </c>
      <c r="E21" s="183">
        <v>0</v>
      </c>
      <c r="F21" s="276">
        <f>C21*E21</f>
        <v>0</v>
      </c>
    </row>
    <row r="22" spans="1:6" customFormat="1" ht="13.5" thickBot="1" x14ac:dyDescent="0.25">
      <c r="A22" s="337"/>
      <c r="B22" s="322"/>
      <c r="C22" s="43"/>
      <c r="D22" s="43"/>
      <c r="E22" s="442"/>
      <c r="F22" s="274"/>
    </row>
    <row r="23" spans="1:6" customFormat="1" ht="64.5" thickBot="1" x14ac:dyDescent="0.25">
      <c r="A23" s="337" t="s">
        <v>23</v>
      </c>
      <c r="B23" s="322" t="s">
        <v>449</v>
      </c>
      <c r="C23" s="43">
        <v>35</v>
      </c>
      <c r="D23" s="43" t="s">
        <v>37</v>
      </c>
      <c r="E23" s="183">
        <v>0</v>
      </c>
      <c r="F23" s="276">
        <f>C23*E23</f>
        <v>0</v>
      </c>
    </row>
    <row r="24" spans="1:6" customFormat="1" ht="13.5" thickBot="1" x14ac:dyDescent="0.25">
      <c r="A24" s="337"/>
      <c r="B24" s="322"/>
      <c r="C24" s="43"/>
      <c r="D24" s="43"/>
      <c r="E24" s="442"/>
      <c r="F24" s="274"/>
    </row>
    <row r="25" spans="1:6" customFormat="1" ht="39" thickBot="1" x14ac:dyDescent="0.25">
      <c r="A25" s="337" t="s">
        <v>21</v>
      </c>
      <c r="B25" s="322" t="s">
        <v>450</v>
      </c>
      <c r="C25" s="43">
        <v>15</v>
      </c>
      <c r="D25" s="43" t="s">
        <v>37</v>
      </c>
      <c r="E25" s="183">
        <v>0</v>
      </c>
      <c r="F25" s="276">
        <f>C25*E25</f>
        <v>0</v>
      </c>
    </row>
    <row r="26" spans="1:6" customFormat="1" ht="13.5" thickBot="1" x14ac:dyDescent="0.25">
      <c r="A26" s="337"/>
      <c r="B26" s="322"/>
      <c r="C26" s="43"/>
      <c r="D26" s="43"/>
      <c r="E26" s="442"/>
      <c r="F26" s="274"/>
    </row>
    <row r="27" spans="1:6" customFormat="1" ht="51.75" thickBot="1" x14ac:dyDescent="0.25">
      <c r="A27" s="337" t="s">
        <v>19</v>
      </c>
      <c r="B27" s="322" t="s">
        <v>385</v>
      </c>
      <c r="C27" s="43">
        <v>332</v>
      </c>
      <c r="D27" s="43" t="s">
        <v>15</v>
      </c>
      <c r="E27" s="183">
        <v>0</v>
      </c>
      <c r="F27" s="276">
        <f>C27*E27</f>
        <v>0</v>
      </c>
    </row>
    <row r="28" spans="1:6" customFormat="1" ht="13.5" thickBot="1" x14ac:dyDescent="0.25">
      <c r="A28" s="337"/>
      <c r="B28" s="322"/>
      <c r="C28" s="43"/>
      <c r="D28" s="43"/>
      <c r="E28" s="442"/>
      <c r="F28" s="274"/>
    </row>
    <row r="29" spans="1:6" customFormat="1" ht="64.5" thickBot="1" x14ac:dyDescent="0.25">
      <c r="A29" s="337" t="s">
        <v>14</v>
      </c>
      <c r="B29" s="322" t="s">
        <v>453</v>
      </c>
      <c r="C29" s="43">
        <v>20</v>
      </c>
      <c r="D29" s="43" t="s">
        <v>38</v>
      </c>
      <c r="E29" s="183">
        <v>0</v>
      </c>
      <c r="F29" s="276">
        <f>C29*E29</f>
        <v>0</v>
      </c>
    </row>
    <row r="30" spans="1:6" customFormat="1" ht="13.5" thickBot="1" x14ac:dyDescent="0.25">
      <c r="A30" s="337"/>
      <c r="B30" s="322"/>
      <c r="C30" s="43"/>
      <c r="D30" s="43"/>
      <c r="E30" s="442"/>
      <c r="F30" s="274"/>
    </row>
    <row r="31" spans="1:6" customFormat="1" ht="39" thickBot="1" x14ac:dyDescent="0.25">
      <c r="A31" s="337" t="s">
        <v>45</v>
      </c>
      <c r="B31" s="322" t="s">
        <v>386</v>
      </c>
      <c r="C31" s="43">
        <v>2386</v>
      </c>
      <c r="D31" s="43" t="s">
        <v>15</v>
      </c>
      <c r="E31" s="183">
        <v>0</v>
      </c>
      <c r="F31" s="276">
        <f>C31*E31</f>
        <v>0</v>
      </c>
    </row>
    <row r="32" spans="1:6" customFormat="1" ht="13.5" thickBot="1" x14ac:dyDescent="0.25">
      <c r="A32" s="337"/>
      <c r="B32" s="322"/>
      <c r="C32" s="43"/>
      <c r="D32" s="43"/>
      <c r="E32" s="442"/>
      <c r="F32" s="274"/>
    </row>
    <row r="33" spans="1:7" customFormat="1" ht="77.25" thickBot="1" x14ac:dyDescent="0.25">
      <c r="A33" s="337" t="s">
        <v>44</v>
      </c>
      <c r="B33" s="322" t="s">
        <v>451</v>
      </c>
      <c r="C33" s="43">
        <v>300</v>
      </c>
      <c r="D33" s="43" t="s">
        <v>15</v>
      </c>
      <c r="E33" s="183">
        <v>0</v>
      </c>
      <c r="F33" s="276">
        <f>C33*E33</f>
        <v>0</v>
      </c>
    </row>
    <row r="34" spans="1:7" customFormat="1" ht="13.5" thickBot="1" x14ac:dyDescent="0.25">
      <c r="A34" s="337"/>
      <c r="B34" s="322"/>
      <c r="C34" s="43"/>
      <c r="D34" s="43"/>
      <c r="E34" s="442"/>
      <c r="F34" s="274"/>
    </row>
    <row r="35" spans="1:7" customFormat="1" ht="39" thickBot="1" x14ac:dyDescent="0.25">
      <c r="A35" s="337" t="s">
        <v>42</v>
      </c>
      <c r="B35" s="322" t="s">
        <v>452</v>
      </c>
      <c r="C35" s="43">
        <v>40</v>
      </c>
      <c r="D35" s="43" t="s">
        <v>15</v>
      </c>
      <c r="E35" s="183">
        <v>0</v>
      </c>
      <c r="F35" s="276">
        <f>C35*E35</f>
        <v>0</v>
      </c>
    </row>
    <row r="36" spans="1:7" s="52" customFormat="1" ht="16.5" thickBot="1" x14ac:dyDescent="0.25">
      <c r="A36" s="260"/>
      <c r="B36" s="193"/>
      <c r="C36" s="209"/>
      <c r="D36" s="262"/>
      <c r="E36" s="209"/>
      <c r="F36" s="209"/>
      <c r="G36" s="165"/>
    </row>
    <row r="37" spans="1:7" s="1" customFormat="1" ht="21" customHeight="1" thickBot="1" x14ac:dyDescent="0.25">
      <c r="A37" s="279" t="s">
        <v>35</v>
      </c>
      <c r="B37" s="338" t="s">
        <v>49</v>
      </c>
      <c r="C37" s="425" t="s">
        <v>12</v>
      </c>
      <c r="D37" s="426"/>
      <c r="E37" s="204"/>
      <c r="F37" s="280">
        <f>SUM(F14:F35)</f>
        <v>0</v>
      </c>
    </row>
  </sheetData>
  <mergeCells count="2">
    <mergeCell ref="A7:F7"/>
    <mergeCell ref="C37:D37"/>
  </mergeCells>
  <conditionalFormatting sqref="E1:F12 E36:F36 E38:F65529 F14 F17 F19 F21 F23 F25 F27 F29 F31 F33 F35">
    <cfRule type="cellIs" dxfId="393" priority="98" stopIfTrue="1" operator="equal">
      <formula>0</formula>
    </cfRule>
  </conditionalFormatting>
  <conditionalFormatting sqref="E13:F13">
    <cfRule type="cellIs" dxfId="392" priority="28" stopIfTrue="1" operator="equal">
      <formula>0</formula>
    </cfRule>
  </conditionalFormatting>
  <conditionalFormatting sqref="E15:E16">
    <cfRule type="cellIs" dxfId="391" priority="26" stopIfTrue="1" operator="equal">
      <formula>0</formula>
    </cfRule>
  </conditionalFormatting>
  <conditionalFormatting sqref="E18">
    <cfRule type="cellIs" dxfId="389" priority="24" stopIfTrue="1" operator="equal">
      <formula>0</formula>
    </cfRule>
  </conditionalFormatting>
  <conditionalFormatting sqref="E20">
    <cfRule type="cellIs" dxfId="388" priority="23" stopIfTrue="1" operator="equal">
      <formula>0</formula>
    </cfRule>
  </conditionalFormatting>
  <conditionalFormatting sqref="E22">
    <cfRule type="cellIs" dxfId="387" priority="22" stopIfTrue="1" operator="equal">
      <formula>0</formula>
    </cfRule>
  </conditionalFormatting>
  <conditionalFormatting sqref="E24">
    <cfRule type="cellIs" dxfId="386" priority="21" stopIfTrue="1" operator="equal">
      <formula>0</formula>
    </cfRule>
  </conditionalFormatting>
  <conditionalFormatting sqref="E26">
    <cfRule type="cellIs" dxfId="385" priority="20" stopIfTrue="1" operator="equal">
      <formula>0</formula>
    </cfRule>
  </conditionalFormatting>
  <conditionalFormatting sqref="E28">
    <cfRule type="cellIs" dxfId="384" priority="19" stopIfTrue="1" operator="equal">
      <formula>0</formula>
    </cfRule>
  </conditionalFormatting>
  <conditionalFormatting sqref="E30">
    <cfRule type="cellIs" dxfId="383" priority="17" stopIfTrue="1" operator="equal">
      <formula>0</formula>
    </cfRule>
  </conditionalFormatting>
  <conditionalFormatting sqref="E32">
    <cfRule type="cellIs" dxfId="382" priority="16" stopIfTrue="1" operator="equal">
      <formula>0</formula>
    </cfRule>
  </conditionalFormatting>
  <conditionalFormatting sqref="E34">
    <cfRule type="cellIs" dxfId="381" priority="15" stopIfTrue="1" operator="equal">
      <formula>0</formula>
    </cfRule>
  </conditionalFormatting>
  <conditionalFormatting sqref="E37:F37">
    <cfRule type="cellIs" dxfId="380" priority="13" stopIfTrue="1" operator="equal">
      <formula>0</formula>
    </cfRule>
  </conditionalFormatting>
  <conditionalFormatting sqref="F15:F16">
    <cfRule type="cellIs" dxfId="379" priority="11" stopIfTrue="1" operator="equal">
      <formula>0</formula>
    </cfRule>
  </conditionalFormatting>
  <conditionalFormatting sqref="F20">
    <cfRule type="cellIs" dxfId="378" priority="9" stopIfTrue="1" operator="equal">
      <formula>0</formula>
    </cfRule>
  </conditionalFormatting>
  <conditionalFormatting sqref="F18">
    <cfRule type="cellIs" dxfId="377" priority="8" stopIfTrue="1" operator="equal">
      <formula>0</formula>
    </cfRule>
  </conditionalFormatting>
  <conditionalFormatting sqref="F22">
    <cfRule type="cellIs" dxfId="376" priority="7" stopIfTrue="1" operator="equal">
      <formula>0</formula>
    </cfRule>
  </conditionalFormatting>
  <conditionalFormatting sqref="F24">
    <cfRule type="cellIs" dxfId="375" priority="6" stopIfTrue="1" operator="equal">
      <formula>0</formula>
    </cfRule>
  </conditionalFormatting>
  <conditionalFormatting sqref="F26">
    <cfRule type="cellIs" dxfId="374" priority="5" stopIfTrue="1" operator="equal">
      <formula>0</formula>
    </cfRule>
  </conditionalFormatting>
  <conditionalFormatting sqref="F28">
    <cfRule type="cellIs" dxfId="373" priority="4" stopIfTrue="1" operator="equal">
      <formula>0</formula>
    </cfRule>
  </conditionalFormatting>
  <conditionalFormatting sqref="F30">
    <cfRule type="cellIs" dxfId="372" priority="3" stopIfTrue="1" operator="equal">
      <formula>0</formula>
    </cfRule>
  </conditionalFormatting>
  <conditionalFormatting sqref="F32">
    <cfRule type="cellIs" dxfId="371" priority="2" stopIfTrue="1" operator="equal">
      <formula>0</formula>
    </cfRule>
  </conditionalFormatting>
  <conditionalFormatting sqref="F34">
    <cfRule type="cellIs" dxfId="370"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7"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42"/>
  <sheetViews>
    <sheetView view="pageBreakPreview" topLeftCell="A22" zoomScaleNormal="100" zoomScaleSheetLayoutView="100" workbookViewId="0">
      <selection activeCell="F39" sqref="F39"/>
    </sheetView>
  </sheetViews>
  <sheetFormatPr defaultRowHeight="12.75" x14ac:dyDescent="0.2"/>
  <cols>
    <col min="1" max="1" width="7.85546875" style="1" bestFit="1" customWidth="1"/>
    <col min="2" max="2" width="53.140625" style="36" customWidth="1"/>
    <col min="3" max="3" width="9.42578125" style="36" customWidth="1"/>
    <col min="4" max="4" width="5.5703125" style="1" customWidth="1"/>
    <col min="5" max="5" width="12.28515625" style="1" customWidth="1"/>
    <col min="6" max="6" width="16.28515625" style="1" customWidth="1"/>
    <col min="7" max="16384" width="9.140625" style="1"/>
  </cols>
  <sheetData>
    <row r="1" spans="1:8" ht="14.25" x14ac:dyDescent="0.2">
      <c r="A1" s="51" t="s">
        <v>33</v>
      </c>
      <c r="B1" s="51" t="s">
        <v>32</v>
      </c>
      <c r="C1" s="51" t="s">
        <v>31</v>
      </c>
      <c r="D1" s="51" t="s">
        <v>30</v>
      </c>
      <c r="E1" s="51" t="s">
        <v>29</v>
      </c>
      <c r="F1" s="50" t="s">
        <v>28</v>
      </c>
    </row>
    <row r="2" spans="1:8" x14ac:dyDescent="0.2">
      <c r="A2" s="36"/>
      <c r="D2" s="49"/>
      <c r="E2" s="36"/>
      <c r="F2" s="36"/>
    </row>
    <row r="3" spans="1:8" ht="15.75" x14ac:dyDescent="0.2">
      <c r="A3" s="48" t="s">
        <v>50</v>
      </c>
      <c r="B3" s="47" t="s">
        <v>56</v>
      </c>
    </row>
    <row r="4" spans="1:8" x14ac:dyDescent="0.2">
      <c r="A4" s="34"/>
      <c r="B4" s="33"/>
      <c r="C4" s="31"/>
      <c r="D4" s="32"/>
      <c r="E4" s="31"/>
      <c r="F4" s="31"/>
    </row>
    <row r="5" spans="1:8" ht="49.5" customHeight="1" x14ac:dyDescent="0.2">
      <c r="A5" s="427" t="s">
        <v>55</v>
      </c>
      <c r="B5" s="427"/>
      <c r="C5" s="427"/>
      <c r="D5" s="427"/>
      <c r="E5" s="427"/>
      <c r="F5" s="427"/>
    </row>
    <row r="6" spans="1:8" s="69" customFormat="1" ht="49.5" customHeight="1" x14ac:dyDescent="0.2">
      <c r="A6" s="427"/>
      <c r="B6" s="427"/>
      <c r="C6" s="427"/>
      <c r="D6" s="427"/>
      <c r="E6" s="427"/>
      <c r="F6" s="427"/>
      <c r="G6" s="12"/>
      <c r="H6" s="12"/>
    </row>
    <row r="7" spans="1:8" s="69" customFormat="1" ht="49.5" customHeight="1" x14ac:dyDescent="0.2">
      <c r="A7" s="427"/>
      <c r="B7" s="427"/>
      <c r="C7" s="427"/>
      <c r="D7" s="427"/>
      <c r="E7" s="427"/>
      <c r="F7" s="427"/>
      <c r="G7" s="12"/>
      <c r="H7" s="12"/>
    </row>
    <row r="8" spans="1:8" s="68" customFormat="1" ht="49.5" customHeight="1" x14ac:dyDescent="0.2">
      <c r="A8" s="427"/>
      <c r="B8" s="427"/>
      <c r="C8" s="427"/>
      <c r="D8" s="427"/>
      <c r="E8" s="427"/>
      <c r="F8" s="427"/>
    </row>
    <row r="9" spans="1:8" s="68" customFormat="1" ht="49.5" customHeight="1" x14ac:dyDescent="0.2">
      <c r="A9" s="427"/>
      <c r="B9" s="427"/>
      <c r="C9" s="427"/>
      <c r="D9" s="427"/>
      <c r="E9" s="427"/>
      <c r="F9" s="427"/>
    </row>
    <row r="10" spans="1:8" s="68" customFormat="1" ht="49.5" customHeight="1" x14ac:dyDescent="0.2">
      <c r="A10" s="427"/>
      <c r="B10" s="427"/>
      <c r="C10" s="427"/>
      <c r="D10" s="427"/>
      <c r="E10" s="427"/>
      <c r="F10" s="427"/>
    </row>
    <row r="11" spans="1:8" s="68" customFormat="1" ht="49.5" customHeight="1" x14ac:dyDescent="0.2">
      <c r="A11" s="427"/>
      <c r="B11" s="427"/>
      <c r="C11" s="427"/>
      <c r="D11" s="427"/>
      <c r="E11" s="427"/>
      <c r="F11" s="427"/>
    </row>
    <row r="12" spans="1:8" s="68" customFormat="1" ht="49.5" customHeight="1" x14ac:dyDescent="0.2">
      <c r="A12" s="427"/>
      <c r="B12" s="427"/>
      <c r="C12" s="427"/>
      <c r="D12" s="427"/>
      <c r="E12" s="427"/>
      <c r="F12" s="427"/>
    </row>
    <row r="13" spans="1:8" s="68" customFormat="1" ht="49.5" customHeight="1" x14ac:dyDescent="0.2">
      <c r="A13" s="427"/>
      <c r="B13" s="427"/>
      <c r="C13" s="427"/>
      <c r="D13" s="427"/>
      <c r="E13" s="427"/>
      <c r="F13" s="427"/>
    </row>
    <row r="14" spans="1:8" s="68" customFormat="1" ht="49.5" customHeight="1" x14ac:dyDescent="0.2">
      <c r="A14" s="427"/>
      <c r="B14" s="427"/>
      <c r="C14" s="427"/>
      <c r="D14" s="427"/>
      <c r="E14" s="427"/>
      <c r="F14" s="427"/>
    </row>
    <row r="15" spans="1:8" s="68" customFormat="1" ht="51" customHeight="1" x14ac:dyDescent="0.2">
      <c r="A15" s="427"/>
      <c r="B15" s="427"/>
      <c r="C15" s="427"/>
      <c r="D15" s="427"/>
      <c r="E15" s="427"/>
      <c r="F15" s="427"/>
    </row>
    <row r="16" spans="1:8" x14ac:dyDescent="0.2">
      <c r="A16" s="46"/>
      <c r="B16" s="33"/>
      <c r="C16" s="31"/>
      <c r="D16" s="32"/>
      <c r="E16" s="31"/>
      <c r="F16" s="31"/>
    </row>
    <row r="17" spans="1:6" ht="191.25" x14ac:dyDescent="0.2">
      <c r="A17" s="63"/>
      <c r="B17" s="67" t="s">
        <v>231</v>
      </c>
      <c r="C17" s="66"/>
      <c r="D17" s="65"/>
      <c r="E17" s="205"/>
      <c r="F17" s="65"/>
    </row>
    <row r="18" spans="1:6" x14ac:dyDescent="0.2">
      <c r="A18" s="63"/>
      <c r="B18" s="64"/>
      <c r="C18" s="19"/>
      <c r="D18" s="19"/>
      <c r="E18" s="202"/>
      <c r="F18" s="19"/>
    </row>
    <row r="19" spans="1:6" x14ac:dyDescent="0.2">
      <c r="A19" s="63"/>
      <c r="B19" s="62"/>
      <c r="C19" s="19"/>
      <c r="D19" s="19"/>
      <c r="E19" s="202"/>
      <c r="F19" s="19"/>
    </row>
    <row r="20" spans="1:6" ht="128.25" thickBot="1" x14ac:dyDescent="0.25">
      <c r="A20" s="27" t="s">
        <v>27</v>
      </c>
      <c r="B20" s="58" t="s">
        <v>233</v>
      </c>
      <c r="C20" s="26"/>
      <c r="D20" s="25"/>
      <c r="E20" s="196"/>
      <c r="F20" s="24"/>
    </row>
    <row r="21" spans="1:6" ht="19.5" customHeight="1" thickBot="1" x14ac:dyDescent="0.25">
      <c r="A21" s="23"/>
      <c r="B21" s="22"/>
      <c r="C21" s="29">
        <v>300</v>
      </c>
      <c r="D21" s="21" t="s">
        <v>38</v>
      </c>
      <c r="E21" s="183">
        <v>0</v>
      </c>
      <c r="F21" s="20">
        <f>C21*E21</f>
        <v>0</v>
      </c>
    </row>
    <row r="22" spans="1:6" x14ac:dyDescent="0.2">
      <c r="A22" s="34"/>
      <c r="B22" s="33"/>
      <c r="C22" s="31"/>
      <c r="D22" s="32"/>
      <c r="E22" s="195"/>
      <c r="F22" s="31"/>
    </row>
    <row r="23" spans="1:6" ht="102.75" thickBot="1" x14ac:dyDescent="0.25">
      <c r="A23" s="27" t="s">
        <v>26</v>
      </c>
      <c r="B23" s="58" t="s">
        <v>446</v>
      </c>
      <c r="C23" s="26"/>
      <c r="D23" s="25"/>
      <c r="E23" s="196"/>
      <c r="F23" s="24"/>
    </row>
    <row r="24" spans="1:6" ht="19.5" customHeight="1" thickBot="1" x14ac:dyDescent="0.25">
      <c r="A24" s="23"/>
      <c r="B24" s="22"/>
      <c r="C24" s="29">
        <v>2400</v>
      </c>
      <c r="D24" s="21" t="s">
        <v>38</v>
      </c>
      <c r="E24" s="183">
        <v>0</v>
      </c>
      <c r="F24" s="20">
        <f>C24*E24</f>
        <v>0</v>
      </c>
    </row>
    <row r="25" spans="1:6" x14ac:dyDescent="0.2">
      <c r="A25" s="34"/>
      <c r="B25" s="33"/>
      <c r="C25" s="31"/>
      <c r="D25" s="32"/>
      <c r="E25" s="195"/>
      <c r="F25" s="31"/>
    </row>
    <row r="26" spans="1:6" ht="26.25" thickBot="1" x14ac:dyDescent="0.25">
      <c r="A26" s="27" t="s">
        <v>24</v>
      </c>
      <c r="B26" s="58" t="s">
        <v>54</v>
      </c>
      <c r="C26" s="26"/>
      <c r="D26" s="25"/>
      <c r="E26" s="196"/>
      <c r="F26" s="24"/>
    </row>
    <row r="27" spans="1:6" ht="21" customHeight="1" thickBot="1" x14ac:dyDescent="0.25">
      <c r="A27" s="23"/>
      <c r="B27" s="22"/>
      <c r="C27" s="29">
        <v>800</v>
      </c>
      <c r="D27" s="21" t="s">
        <v>15</v>
      </c>
      <c r="E27" s="183">
        <v>0</v>
      </c>
      <c r="F27" s="20">
        <f>C27*E27</f>
        <v>0</v>
      </c>
    </row>
    <row r="28" spans="1:6" ht="15" x14ac:dyDescent="0.2">
      <c r="A28" s="18"/>
      <c r="B28" s="28"/>
      <c r="C28" s="28"/>
      <c r="D28" s="28"/>
      <c r="E28" s="197"/>
      <c r="F28" s="28"/>
    </row>
    <row r="29" spans="1:6" ht="153.75" thickBot="1" x14ac:dyDescent="0.25">
      <c r="A29" s="27" t="s">
        <v>23</v>
      </c>
      <c r="B29" s="58" t="s">
        <v>483</v>
      </c>
      <c r="C29" s="26"/>
      <c r="D29" s="25"/>
      <c r="E29" s="196"/>
      <c r="F29" s="24"/>
    </row>
    <row r="30" spans="1:6" ht="21" customHeight="1" thickBot="1" x14ac:dyDescent="0.25">
      <c r="A30" s="23"/>
      <c r="B30" s="22" t="s">
        <v>53</v>
      </c>
      <c r="C30" s="29">
        <v>1000</v>
      </c>
      <c r="D30" s="21" t="s">
        <v>15</v>
      </c>
      <c r="E30" s="183">
        <v>0</v>
      </c>
      <c r="F30" s="20">
        <f>C30*E30</f>
        <v>0</v>
      </c>
    </row>
    <row r="31" spans="1:6" ht="21" customHeight="1" thickBot="1" x14ac:dyDescent="0.25">
      <c r="A31" s="23"/>
      <c r="B31" s="22" t="s">
        <v>52</v>
      </c>
      <c r="C31" s="29">
        <v>345</v>
      </c>
      <c r="D31" s="21" t="s">
        <v>38</v>
      </c>
      <c r="E31" s="183">
        <v>0</v>
      </c>
      <c r="F31" s="20">
        <f>C31*E31</f>
        <v>0</v>
      </c>
    </row>
    <row r="32" spans="1:6" ht="15" x14ac:dyDescent="0.2">
      <c r="A32" s="18"/>
      <c r="B32" s="28"/>
      <c r="C32" s="28"/>
      <c r="D32" s="28"/>
      <c r="E32" s="197"/>
      <c r="F32" s="28"/>
    </row>
    <row r="33" spans="1:6" ht="51.75" thickBot="1" x14ac:dyDescent="0.25">
      <c r="A33" s="27" t="s">
        <v>21</v>
      </c>
      <c r="B33" s="58" t="s">
        <v>232</v>
      </c>
      <c r="C33" s="26"/>
      <c r="D33" s="25"/>
      <c r="E33" s="196"/>
      <c r="F33" s="24"/>
    </row>
    <row r="34" spans="1:6" ht="21" customHeight="1" thickBot="1" x14ac:dyDescent="0.25">
      <c r="A34" s="23"/>
      <c r="B34" s="22"/>
      <c r="C34" s="29">
        <v>486</v>
      </c>
      <c r="D34" s="21" t="s">
        <v>38</v>
      </c>
      <c r="E34" s="183">
        <v>0</v>
      </c>
      <c r="F34" s="20">
        <f>C34*E34</f>
        <v>0</v>
      </c>
    </row>
    <row r="35" spans="1:6" ht="21" customHeight="1" x14ac:dyDescent="0.2">
      <c r="A35" s="63"/>
      <c r="B35" s="177"/>
      <c r="C35" s="230"/>
      <c r="D35" s="231"/>
      <c r="E35" s="196"/>
      <c r="F35" s="190"/>
    </row>
    <row r="36" spans="1:6" ht="51.75" thickBot="1" x14ac:dyDescent="0.25">
      <c r="A36" s="63" t="s">
        <v>19</v>
      </c>
      <c r="B36" s="58" t="s">
        <v>249</v>
      </c>
      <c r="C36" s="230"/>
      <c r="D36" s="231"/>
      <c r="E36" s="196"/>
      <c r="F36" s="190"/>
    </row>
    <row r="37" spans="1:6" ht="21" customHeight="1" thickBot="1" x14ac:dyDescent="0.25">
      <c r="A37" s="63"/>
      <c r="B37" s="177"/>
      <c r="C37" s="230">
        <v>50</v>
      </c>
      <c r="D37" s="231" t="s">
        <v>38</v>
      </c>
      <c r="E37" s="183">
        <v>0</v>
      </c>
      <c r="F37" s="20">
        <f>C37*E37</f>
        <v>0</v>
      </c>
    </row>
    <row r="38" spans="1:6" ht="15" x14ac:dyDescent="0.2">
      <c r="A38" s="18"/>
      <c r="B38" s="28"/>
      <c r="C38" s="28"/>
      <c r="D38" s="28"/>
      <c r="E38" s="197"/>
      <c r="F38" s="28"/>
    </row>
    <row r="39" spans="1:6" ht="128.25" thickBot="1" x14ac:dyDescent="0.25">
      <c r="A39" s="27" t="s">
        <v>17</v>
      </c>
      <c r="B39" s="58" t="s">
        <v>51</v>
      </c>
      <c r="C39" s="26"/>
      <c r="D39" s="25"/>
      <c r="E39" s="196"/>
      <c r="F39" s="24"/>
    </row>
    <row r="40" spans="1:6" ht="21" customHeight="1" thickBot="1" x14ac:dyDescent="0.25">
      <c r="A40" s="23"/>
      <c r="B40" s="22"/>
      <c r="C40" s="29">
        <v>2105</v>
      </c>
      <c r="D40" s="21" t="s">
        <v>38</v>
      </c>
      <c r="E40" s="183">
        <v>0</v>
      </c>
      <c r="F40" s="20">
        <f>C40*E40</f>
        <v>0</v>
      </c>
    </row>
    <row r="41" spans="1:6" ht="15.75" thickBot="1" x14ac:dyDescent="0.25">
      <c r="A41" s="18"/>
      <c r="B41" s="28"/>
      <c r="C41" s="28"/>
      <c r="D41" s="28"/>
      <c r="E41" s="197"/>
      <c r="F41" s="28"/>
    </row>
    <row r="42" spans="1:6" ht="21" customHeight="1" thickBot="1" x14ac:dyDescent="0.25">
      <c r="A42" s="17" t="s">
        <v>50</v>
      </c>
      <c r="B42" s="16" t="s">
        <v>49</v>
      </c>
      <c r="C42" s="421" t="s">
        <v>12</v>
      </c>
      <c r="D42" s="422"/>
      <c r="E42" s="204"/>
      <c r="F42" s="15">
        <f>SUM(F16:F41)</f>
        <v>0</v>
      </c>
    </row>
  </sheetData>
  <mergeCells count="2">
    <mergeCell ref="A5:F15"/>
    <mergeCell ref="C42:D42"/>
  </mergeCells>
  <conditionalFormatting sqref="H6:H7">
    <cfRule type="cellIs" dxfId="369" priority="19" stopIfTrue="1" operator="greaterThan">
      <formula>0</formula>
    </cfRule>
  </conditionalFormatting>
  <conditionalFormatting sqref="E42:F42 F1:F19 F43:F65532 F23:F30 F32:F41">
    <cfRule type="cellIs" dxfId="368" priority="18" stopIfTrue="1" operator="equal">
      <formula>0</formula>
    </cfRule>
  </conditionalFormatting>
  <conditionalFormatting sqref="F31">
    <cfRule type="cellIs" dxfId="367" priority="11" stopIfTrue="1" operator="equal">
      <formula>0</formula>
    </cfRule>
  </conditionalFormatting>
  <conditionalFormatting sqref="F20 F22">
    <cfRule type="cellIs" dxfId="366" priority="10" stopIfTrue="1" operator="equal">
      <formula>0</formula>
    </cfRule>
  </conditionalFormatting>
  <conditionalFormatting sqref="F21">
    <cfRule type="cellIs" dxfId="365" priority="9"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16"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79"/>
  <sheetViews>
    <sheetView view="pageBreakPreview" topLeftCell="A49" zoomScaleNormal="100" zoomScaleSheetLayoutView="100" workbookViewId="0">
      <selection activeCell="E75" sqref="E75"/>
    </sheetView>
  </sheetViews>
  <sheetFormatPr defaultRowHeight="15.75" x14ac:dyDescent="0.25"/>
  <cols>
    <col min="1" max="1" width="7.85546875" style="55" bestFit="1" customWidth="1"/>
    <col min="2" max="2" width="53.28515625" style="54" customWidth="1"/>
    <col min="3" max="3" width="9.42578125" style="52" customWidth="1"/>
    <col min="4" max="4" width="5.5703125" style="53" customWidth="1"/>
    <col min="5" max="5" width="12.28515625" style="52" customWidth="1"/>
    <col min="6" max="6" width="16.28515625" style="52" customWidth="1"/>
    <col min="7" max="7" width="9.140625" style="154"/>
    <col min="8" max="16384" width="9.140625" style="36"/>
  </cols>
  <sheetData>
    <row r="1" spans="1:6" ht="13.5" customHeight="1" x14ac:dyDescent="0.25">
      <c r="A1" s="192" t="s">
        <v>33</v>
      </c>
      <c r="B1" s="192" t="s">
        <v>32</v>
      </c>
      <c r="C1" s="192" t="s">
        <v>31</v>
      </c>
      <c r="D1" s="192" t="s">
        <v>30</v>
      </c>
      <c r="E1" s="192" t="s">
        <v>29</v>
      </c>
      <c r="F1" s="259" t="s">
        <v>28</v>
      </c>
    </row>
    <row r="2" spans="1:6" ht="9" customHeight="1" x14ac:dyDescent="0.25">
      <c r="A2" s="260"/>
      <c r="B2" s="261"/>
      <c r="C2" s="209"/>
      <c r="D2" s="262"/>
      <c r="E2" s="209"/>
      <c r="F2" s="209"/>
    </row>
    <row r="3" spans="1:6" ht="18" customHeight="1" x14ac:dyDescent="0.25">
      <c r="A3" s="263" t="s">
        <v>58</v>
      </c>
      <c r="B3" s="264" t="s">
        <v>57</v>
      </c>
      <c r="C3" s="194"/>
      <c r="D3" s="194"/>
      <c r="E3" s="194"/>
      <c r="F3" s="194"/>
    </row>
    <row r="4" spans="1:6" ht="9.75" customHeight="1" x14ac:dyDescent="0.25">
      <c r="A4" s="193"/>
      <c r="B4" s="193"/>
      <c r="C4" s="193"/>
      <c r="D4" s="193"/>
      <c r="E4" s="193"/>
      <c r="F4" s="193"/>
    </row>
    <row r="5" spans="1:6" ht="57" customHeight="1" x14ac:dyDescent="0.25">
      <c r="A5" s="423" t="s">
        <v>60</v>
      </c>
      <c r="B5" s="423"/>
      <c r="C5" s="423"/>
      <c r="D5" s="423"/>
      <c r="E5" s="423"/>
      <c r="F5" s="423"/>
    </row>
    <row r="6" spans="1:6" ht="57" customHeight="1" x14ac:dyDescent="0.25">
      <c r="A6" s="423"/>
      <c r="B6" s="423"/>
      <c r="C6" s="423"/>
      <c r="D6" s="423"/>
      <c r="E6" s="423"/>
      <c r="F6" s="423"/>
    </row>
    <row r="7" spans="1:6" ht="57" customHeight="1" x14ac:dyDescent="0.25">
      <c r="A7" s="423"/>
      <c r="B7" s="423"/>
      <c r="C7" s="423"/>
      <c r="D7" s="423"/>
      <c r="E7" s="423"/>
      <c r="F7" s="423"/>
    </row>
    <row r="8" spans="1:6" ht="57" customHeight="1" x14ac:dyDescent="0.25">
      <c r="A8" s="423"/>
      <c r="B8" s="423"/>
      <c r="C8" s="423"/>
      <c r="D8" s="423"/>
      <c r="E8" s="423"/>
      <c r="F8" s="423"/>
    </row>
    <row r="9" spans="1:6" ht="57" customHeight="1" x14ac:dyDescent="0.25">
      <c r="A9" s="423"/>
      <c r="B9" s="423"/>
      <c r="C9" s="423"/>
      <c r="D9" s="423"/>
      <c r="E9" s="423"/>
      <c r="F9" s="423"/>
    </row>
    <row r="10" spans="1:6" ht="57" customHeight="1" x14ac:dyDescent="0.25">
      <c r="A10" s="423"/>
      <c r="B10" s="423"/>
      <c r="C10" s="423"/>
      <c r="D10" s="423"/>
      <c r="E10" s="423"/>
      <c r="F10" s="423"/>
    </row>
    <row r="11" spans="1:6" ht="57" customHeight="1" x14ac:dyDescent="0.25">
      <c r="A11" s="423"/>
      <c r="B11" s="423"/>
      <c r="C11" s="423"/>
      <c r="D11" s="423"/>
      <c r="E11" s="423"/>
      <c r="F11" s="423"/>
    </row>
    <row r="12" spans="1:6" ht="57" customHeight="1" x14ac:dyDescent="0.25">
      <c r="A12" s="423"/>
      <c r="B12" s="423"/>
      <c r="C12" s="423"/>
      <c r="D12" s="423"/>
      <c r="E12" s="423"/>
      <c r="F12" s="423"/>
    </row>
    <row r="13" spans="1:6" ht="57" customHeight="1" x14ac:dyDescent="0.25">
      <c r="A13" s="423"/>
      <c r="B13" s="423"/>
      <c r="C13" s="423"/>
      <c r="D13" s="423"/>
      <c r="E13" s="423"/>
      <c r="F13" s="423"/>
    </row>
    <row r="14" spans="1:6" ht="57" customHeight="1" x14ac:dyDescent="0.25">
      <c r="A14" s="423"/>
      <c r="B14" s="423"/>
      <c r="C14" s="423"/>
      <c r="D14" s="423"/>
      <c r="E14" s="423"/>
      <c r="F14" s="423"/>
    </row>
    <row r="15" spans="1:6" ht="57" customHeight="1" x14ac:dyDescent="0.25">
      <c r="A15" s="423"/>
      <c r="B15" s="423"/>
      <c r="C15" s="423"/>
      <c r="D15" s="423"/>
      <c r="E15" s="423"/>
      <c r="F15" s="423"/>
    </row>
    <row r="16" spans="1:6" ht="50.25" customHeight="1" x14ac:dyDescent="0.25">
      <c r="A16" s="423"/>
      <c r="B16" s="423"/>
      <c r="C16" s="423"/>
      <c r="D16" s="423"/>
      <c r="E16" s="423"/>
      <c r="F16" s="423"/>
    </row>
    <row r="17" spans="1:6" ht="60" customHeight="1" x14ac:dyDescent="0.25">
      <c r="A17" s="423"/>
      <c r="B17" s="423"/>
      <c r="C17" s="423"/>
      <c r="D17" s="423"/>
      <c r="E17" s="423"/>
      <c r="F17" s="423"/>
    </row>
    <row r="18" spans="1:6" ht="87" customHeight="1" x14ac:dyDescent="0.25">
      <c r="A18" s="423"/>
      <c r="B18" s="423"/>
      <c r="C18" s="423"/>
      <c r="D18" s="423"/>
      <c r="E18" s="423"/>
      <c r="F18" s="423"/>
    </row>
    <row r="19" spans="1:6" ht="43.5" x14ac:dyDescent="0.25">
      <c r="A19" s="265"/>
      <c r="B19" s="266" t="s">
        <v>59</v>
      </c>
      <c r="C19" s="267"/>
      <c r="D19" s="205"/>
      <c r="E19" s="205"/>
      <c r="F19" s="205"/>
    </row>
    <row r="20" spans="1:6" ht="13.5" customHeight="1" x14ac:dyDescent="0.25">
      <c r="A20" s="268"/>
      <c r="B20" s="269"/>
      <c r="C20" s="202"/>
      <c r="D20" s="202"/>
      <c r="E20" s="202"/>
      <c r="F20" s="202"/>
    </row>
    <row r="21" spans="1:6" x14ac:dyDescent="0.25">
      <c r="A21" s="193"/>
      <c r="B21" s="270" t="s">
        <v>312</v>
      </c>
      <c r="C21" s="193"/>
      <c r="D21" s="193"/>
      <c r="E21" s="193"/>
      <c r="F21" s="193"/>
    </row>
    <row r="22" spans="1:6" ht="90" thickBot="1" x14ac:dyDescent="0.3">
      <c r="A22" s="271" t="s">
        <v>27</v>
      </c>
      <c r="B22" s="272" t="s">
        <v>314</v>
      </c>
      <c r="C22" s="273"/>
      <c r="D22" s="196"/>
      <c r="E22" s="281"/>
      <c r="F22" s="274"/>
    </row>
    <row r="23" spans="1:6" ht="21" customHeight="1" thickBot="1" x14ac:dyDescent="0.3">
      <c r="A23" s="275"/>
      <c r="B23" s="44"/>
      <c r="C23" s="43">
        <v>55</v>
      </c>
      <c r="D23" s="42" t="s">
        <v>15</v>
      </c>
      <c r="E23" s="41">
        <v>0</v>
      </c>
      <c r="F23" s="276">
        <f>C23*E23</f>
        <v>0</v>
      </c>
    </row>
    <row r="24" spans="1:6" ht="13.5" customHeight="1" x14ac:dyDescent="0.25">
      <c r="A24" s="203"/>
      <c r="B24" s="203"/>
      <c r="C24" s="203"/>
      <c r="D24" s="203"/>
      <c r="E24" s="282"/>
      <c r="F24" s="203"/>
    </row>
    <row r="25" spans="1:6" ht="39" thickBot="1" x14ac:dyDescent="0.3">
      <c r="A25" s="271" t="s">
        <v>26</v>
      </c>
      <c r="B25" s="272" t="s">
        <v>313</v>
      </c>
      <c r="C25" s="273"/>
      <c r="D25" s="196"/>
      <c r="E25" s="281"/>
      <c r="F25" s="274"/>
    </row>
    <row r="26" spans="1:6" ht="19.5" customHeight="1" thickBot="1" x14ac:dyDescent="0.3">
      <c r="A26" s="277"/>
      <c r="B26" s="44" t="s">
        <v>311</v>
      </c>
      <c r="C26" s="43">
        <v>450</v>
      </c>
      <c r="D26" s="42" t="s">
        <v>15</v>
      </c>
      <c r="E26" s="41">
        <v>0</v>
      </c>
      <c r="F26" s="276">
        <f>C26*E26</f>
        <v>0</v>
      </c>
    </row>
    <row r="27" spans="1:6" ht="19.5" customHeight="1" thickBot="1" x14ac:dyDescent="0.3">
      <c r="A27" s="277"/>
      <c r="B27" s="44" t="s">
        <v>325</v>
      </c>
      <c r="C27" s="43">
        <v>190</v>
      </c>
      <c r="D27" s="42" t="s">
        <v>15</v>
      </c>
      <c r="E27" s="41">
        <v>0</v>
      </c>
      <c r="F27" s="276">
        <f>C27*E27</f>
        <v>0</v>
      </c>
    </row>
    <row r="28" spans="1:6" ht="19.5" customHeight="1" thickBot="1" x14ac:dyDescent="0.3">
      <c r="A28" s="277"/>
      <c r="B28" s="44" t="s">
        <v>326</v>
      </c>
      <c r="C28" s="43">
        <v>140</v>
      </c>
      <c r="D28" s="42" t="s">
        <v>15</v>
      </c>
      <c r="E28" s="41">
        <v>0</v>
      </c>
      <c r="F28" s="276">
        <f>C28*E28</f>
        <v>0</v>
      </c>
    </row>
    <row r="29" spans="1:6" ht="19.5" customHeight="1" x14ac:dyDescent="0.25">
      <c r="A29" s="278"/>
      <c r="B29" s="44"/>
      <c r="C29" s="216"/>
      <c r="D29" s="229"/>
      <c r="E29" s="282"/>
      <c r="F29" s="216"/>
    </row>
    <row r="30" spans="1:6" ht="39" thickBot="1" x14ac:dyDescent="0.3">
      <c r="A30" s="271" t="s">
        <v>24</v>
      </c>
      <c r="B30" s="272" t="s">
        <v>322</v>
      </c>
      <c r="C30" s="273"/>
      <c r="D30" s="196"/>
      <c r="E30" s="281"/>
      <c r="F30" s="274"/>
    </row>
    <row r="31" spans="1:6" ht="19.5" customHeight="1" thickBot="1" x14ac:dyDescent="0.3">
      <c r="A31" s="277"/>
      <c r="B31" s="44" t="s">
        <v>323</v>
      </c>
      <c r="C31" s="43">
        <v>1080</v>
      </c>
      <c r="D31" s="42" t="s">
        <v>15</v>
      </c>
      <c r="E31" s="41">
        <v>0</v>
      </c>
      <c r="F31" s="276">
        <f>C31*E31</f>
        <v>0</v>
      </c>
    </row>
    <row r="32" spans="1:6" ht="19.5" customHeight="1" thickBot="1" x14ac:dyDescent="0.3">
      <c r="A32" s="277"/>
      <c r="B32" s="44" t="s">
        <v>324</v>
      </c>
      <c r="C32" s="43">
        <v>95</v>
      </c>
      <c r="D32" s="42" t="s">
        <v>15</v>
      </c>
      <c r="E32" s="41">
        <v>0</v>
      </c>
      <c r="F32" s="276">
        <f>C32*E32</f>
        <v>0</v>
      </c>
    </row>
    <row r="33" spans="1:6" ht="19.5" customHeight="1" x14ac:dyDescent="0.25">
      <c r="A33" s="278"/>
      <c r="B33" s="44"/>
      <c r="C33" s="216"/>
      <c r="D33" s="229"/>
      <c r="E33" s="282"/>
      <c r="F33" s="216"/>
    </row>
    <row r="34" spans="1:6" ht="39" thickBot="1" x14ac:dyDescent="0.3">
      <c r="A34" s="271" t="s">
        <v>23</v>
      </c>
      <c r="B34" s="272" t="s">
        <v>327</v>
      </c>
      <c r="C34" s="273"/>
      <c r="D34" s="196"/>
      <c r="E34" s="281"/>
      <c r="F34" s="274"/>
    </row>
    <row r="35" spans="1:6" ht="19.5" customHeight="1" thickBot="1" x14ac:dyDescent="0.3">
      <c r="A35" s="277"/>
      <c r="B35" s="44" t="s">
        <v>328</v>
      </c>
      <c r="C35" s="43">
        <v>1300</v>
      </c>
      <c r="D35" s="42" t="s">
        <v>15</v>
      </c>
      <c r="E35" s="41">
        <v>0</v>
      </c>
      <c r="F35" s="276">
        <f>C35*E35</f>
        <v>0</v>
      </c>
    </row>
    <row r="36" spans="1:6" ht="19.5" customHeight="1" thickBot="1" x14ac:dyDescent="0.3">
      <c r="A36" s="277"/>
      <c r="B36" s="44" t="s">
        <v>329</v>
      </c>
      <c r="C36" s="43">
        <v>75</v>
      </c>
      <c r="D36" s="42" t="s">
        <v>15</v>
      </c>
      <c r="E36" s="41">
        <v>0</v>
      </c>
      <c r="F36" s="276">
        <f>C36*E36</f>
        <v>0</v>
      </c>
    </row>
    <row r="37" spans="1:6" ht="19.5" customHeight="1" x14ac:dyDescent="0.25">
      <c r="A37" s="278"/>
      <c r="B37" s="44"/>
      <c r="C37" s="216"/>
      <c r="D37" s="229"/>
      <c r="E37" s="282"/>
      <c r="F37" s="216"/>
    </row>
    <row r="38" spans="1:6" ht="77.25" thickBot="1" x14ac:dyDescent="0.3">
      <c r="A38" s="271" t="s">
        <v>21</v>
      </c>
      <c r="B38" s="272" t="s">
        <v>330</v>
      </c>
      <c r="C38" s="216"/>
      <c r="D38" s="229"/>
      <c r="E38" s="282"/>
      <c r="F38" s="216"/>
    </row>
    <row r="39" spans="1:6" ht="19.5" customHeight="1" thickBot="1" x14ac:dyDescent="0.3">
      <c r="A39" s="278"/>
      <c r="B39" s="44"/>
      <c r="C39" s="43">
        <v>1250</v>
      </c>
      <c r="D39" s="42" t="s">
        <v>15</v>
      </c>
      <c r="E39" s="41">
        <v>0</v>
      </c>
      <c r="F39" s="276">
        <f>C39*E39</f>
        <v>0</v>
      </c>
    </row>
    <row r="40" spans="1:6" ht="19.5" customHeight="1" x14ac:dyDescent="0.25">
      <c r="A40" s="278"/>
      <c r="B40" s="44"/>
      <c r="C40" s="216"/>
      <c r="D40" s="229"/>
      <c r="E40" s="282"/>
      <c r="F40" s="216"/>
    </row>
    <row r="41" spans="1:6" ht="77.25" thickBot="1" x14ac:dyDescent="0.3">
      <c r="A41" s="271" t="s">
        <v>19</v>
      </c>
      <c r="B41" s="272" t="s">
        <v>315</v>
      </c>
      <c r="C41" s="273"/>
      <c r="D41" s="196"/>
      <c r="E41" s="281"/>
      <c r="F41" s="274"/>
    </row>
    <row r="42" spans="1:6" ht="21" customHeight="1" thickBot="1" x14ac:dyDescent="0.3">
      <c r="A42" s="277"/>
      <c r="B42" s="44" t="s">
        <v>198</v>
      </c>
      <c r="C42" s="43">
        <v>650</v>
      </c>
      <c r="D42" s="42" t="s">
        <v>15</v>
      </c>
      <c r="E42" s="41">
        <v>0</v>
      </c>
      <c r="F42" s="276">
        <f>C42*E42</f>
        <v>0</v>
      </c>
    </row>
    <row r="43" spans="1:6" ht="19.5" customHeight="1" x14ac:dyDescent="0.25">
      <c r="A43" s="278"/>
      <c r="B43" s="44"/>
      <c r="C43" s="216"/>
      <c r="D43" s="229"/>
      <c r="E43" s="282"/>
      <c r="F43" s="216"/>
    </row>
    <row r="44" spans="1:6" ht="19.5" customHeight="1" x14ac:dyDescent="0.25">
      <c r="A44" s="278"/>
      <c r="B44" s="270" t="s">
        <v>316</v>
      </c>
      <c r="C44" s="216"/>
      <c r="D44" s="229"/>
      <c r="E44" s="282"/>
      <c r="F44" s="216"/>
    </row>
    <row r="45" spans="1:6" ht="90" thickBot="1" x14ac:dyDescent="0.3">
      <c r="A45" s="271" t="s">
        <v>17</v>
      </c>
      <c r="B45" s="272" t="s">
        <v>317</v>
      </c>
      <c r="C45" s="216"/>
      <c r="D45" s="229"/>
      <c r="E45" s="282"/>
      <c r="F45" s="216"/>
    </row>
    <row r="46" spans="1:6" ht="19.5" customHeight="1" thickBot="1" x14ac:dyDescent="0.3">
      <c r="A46" s="271"/>
      <c r="B46" s="193"/>
      <c r="C46" s="43">
        <v>14</v>
      </c>
      <c r="D46" s="42" t="s">
        <v>15</v>
      </c>
      <c r="E46" s="41">
        <v>0</v>
      </c>
      <c r="F46" s="276">
        <f>C46*E46</f>
        <v>0</v>
      </c>
    </row>
    <row r="47" spans="1:6" ht="19.5" customHeight="1" x14ac:dyDescent="0.25">
      <c r="A47" s="271"/>
      <c r="B47" s="193"/>
      <c r="C47" s="216"/>
      <c r="D47" s="229"/>
      <c r="E47" s="282"/>
      <c r="F47" s="216"/>
    </row>
    <row r="48" spans="1:6" ht="90" thickBot="1" x14ac:dyDescent="0.3">
      <c r="A48" s="271" t="s">
        <v>14</v>
      </c>
      <c r="B48" s="272" t="s">
        <v>318</v>
      </c>
      <c r="C48" s="203"/>
      <c r="D48" s="203"/>
      <c r="E48" s="282"/>
      <c r="F48" s="203"/>
    </row>
    <row r="49" spans="1:6" ht="13.5" customHeight="1" thickBot="1" x14ac:dyDescent="0.3">
      <c r="A49" s="203"/>
      <c r="B49" s="203"/>
      <c r="C49" s="43">
        <v>35</v>
      </c>
      <c r="D49" s="42" t="s">
        <v>15</v>
      </c>
      <c r="E49" s="41">
        <v>0</v>
      </c>
      <c r="F49" s="276">
        <f>C49*E49</f>
        <v>0</v>
      </c>
    </row>
    <row r="50" spans="1:6" ht="13.5" customHeight="1" x14ac:dyDescent="0.25">
      <c r="A50" s="258"/>
      <c r="B50" s="258"/>
      <c r="C50" s="203"/>
      <c r="D50" s="203"/>
      <c r="E50" s="282"/>
      <c r="F50" s="203"/>
    </row>
    <row r="51" spans="1:6" ht="39" thickBot="1" x14ac:dyDescent="0.3">
      <c r="A51" s="271" t="s">
        <v>45</v>
      </c>
      <c r="B51" s="272" t="s">
        <v>320</v>
      </c>
      <c r="C51" s="273"/>
      <c r="D51" s="196"/>
      <c r="E51" s="281"/>
      <c r="F51" s="274"/>
    </row>
    <row r="52" spans="1:6" ht="19.5" customHeight="1" thickBot="1" x14ac:dyDescent="0.3">
      <c r="A52" s="277"/>
      <c r="B52" s="44" t="s">
        <v>319</v>
      </c>
      <c r="C52" s="43">
        <v>400</v>
      </c>
      <c r="D52" s="42" t="s">
        <v>15</v>
      </c>
      <c r="E52" s="41">
        <v>0</v>
      </c>
      <c r="F52" s="276">
        <f>C52*E52</f>
        <v>0</v>
      </c>
    </row>
    <row r="53" spans="1:6" ht="13.5" customHeight="1" x14ac:dyDescent="0.25">
      <c r="A53" s="258"/>
      <c r="B53" s="258"/>
      <c r="C53" s="203"/>
      <c r="D53" s="203"/>
      <c r="E53" s="282"/>
      <c r="F53" s="203"/>
    </row>
    <row r="54" spans="1:6" ht="77.25" thickBot="1" x14ac:dyDescent="0.3">
      <c r="A54" s="271" t="s">
        <v>44</v>
      </c>
      <c r="B54" s="272" t="s">
        <v>321</v>
      </c>
      <c r="C54" s="273"/>
      <c r="D54" s="196"/>
      <c r="E54" s="281"/>
      <c r="F54" s="274"/>
    </row>
    <row r="55" spans="1:6" ht="21" customHeight="1" thickBot="1" x14ac:dyDescent="0.3">
      <c r="A55" s="275"/>
      <c r="B55" s="44"/>
      <c r="C55" s="43">
        <v>125</v>
      </c>
      <c r="D55" s="42" t="s">
        <v>15</v>
      </c>
      <c r="E55" s="41">
        <v>0</v>
      </c>
      <c r="F55" s="276">
        <f>C55*E55</f>
        <v>0</v>
      </c>
    </row>
    <row r="56" spans="1:6" ht="13.5" customHeight="1" x14ac:dyDescent="0.25">
      <c r="A56" s="258"/>
      <c r="B56" s="258"/>
      <c r="C56" s="203"/>
      <c r="D56" s="203"/>
      <c r="E56" s="282"/>
      <c r="F56" s="203"/>
    </row>
    <row r="57" spans="1:6" ht="51.75" thickBot="1" x14ac:dyDescent="0.3">
      <c r="A57" s="271" t="s">
        <v>43</v>
      </c>
      <c r="B57" s="272" t="s">
        <v>331</v>
      </c>
      <c r="C57" s="273"/>
      <c r="D57" s="196"/>
      <c r="E57" s="281"/>
      <c r="F57" s="274"/>
    </row>
    <row r="58" spans="1:6" ht="21" customHeight="1" thickBot="1" x14ac:dyDescent="0.3">
      <c r="A58" s="275"/>
      <c r="B58" s="44"/>
      <c r="C58" s="43">
        <v>6</v>
      </c>
      <c r="D58" s="42" t="s">
        <v>15</v>
      </c>
      <c r="E58" s="41">
        <v>0</v>
      </c>
      <c r="F58" s="276">
        <f>C58*E58</f>
        <v>0</v>
      </c>
    </row>
    <row r="59" spans="1:6" ht="13.5" customHeight="1" x14ac:dyDescent="0.25">
      <c r="A59" s="258"/>
      <c r="B59" s="258"/>
      <c r="C59" s="258"/>
      <c r="D59" s="258"/>
      <c r="E59" s="283"/>
      <c r="F59" s="258"/>
    </row>
    <row r="60" spans="1:6" x14ac:dyDescent="0.25">
      <c r="A60" s="258"/>
      <c r="B60" s="270" t="s">
        <v>337</v>
      </c>
      <c r="C60" s="258"/>
      <c r="D60" s="258"/>
      <c r="E60" s="283"/>
      <c r="F60" s="258"/>
    </row>
    <row r="61" spans="1:6" ht="51.75" thickBot="1" x14ac:dyDescent="0.3">
      <c r="A61" s="271" t="s">
        <v>42</v>
      </c>
      <c r="B61" s="272" t="s">
        <v>332</v>
      </c>
      <c r="C61" s="203"/>
      <c r="D61" s="203"/>
      <c r="E61" s="282"/>
      <c r="F61" s="203"/>
    </row>
    <row r="62" spans="1:6" ht="16.5" thickBot="1" x14ac:dyDescent="0.3">
      <c r="A62" s="203"/>
      <c r="B62" s="44" t="s">
        <v>333</v>
      </c>
      <c r="C62" s="43">
        <v>175</v>
      </c>
      <c r="D62" s="42" t="s">
        <v>15</v>
      </c>
      <c r="E62" s="41">
        <v>0</v>
      </c>
      <c r="F62" s="276">
        <f>C62*E62</f>
        <v>0</v>
      </c>
    </row>
    <row r="63" spans="1:6" ht="16.5" thickBot="1" x14ac:dyDescent="0.3">
      <c r="A63" s="203"/>
      <c r="B63" s="44" t="s">
        <v>334</v>
      </c>
      <c r="C63" s="43">
        <v>70</v>
      </c>
      <c r="D63" s="42" t="s">
        <v>15</v>
      </c>
      <c r="E63" s="41">
        <v>0</v>
      </c>
      <c r="F63" s="276">
        <f>C63*E63</f>
        <v>0</v>
      </c>
    </row>
    <row r="64" spans="1:6" x14ac:dyDescent="0.25">
      <c r="A64" s="258"/>
      <c r="B64" s="258"/>
      <c r="C64" s="258"/>
      <c r="D64" s="258"/>
      <c r="E64" s="283"/>
      <c r="F64" s="258"/>
    </row>
    <row r="65" spans="1:7" x14ac:dyDescent="0.25">
      <c r="A65" s="258"/>
      <c r="B65" s="270" t="s">
        <v>338</v>
      </c>
      <c r="C65" s="258"/>
      <c r="D65" s="258"/>
      <c r="E65" s="283"/>
      <c r="F65" s="258"/>
    </row>
    <row r="66" spans="1:7" ht="39" thickBot="1" x14ac:dyDescent="0.3">
      <c r="A66" s="271" t="s">
        <v>41</v>
      </c>
      <c r="B66" s="272" t="s">
        <v>259</v>
      </c>
      <c r="C66" s="273"/>
      <c r="D66" s="196"/>
      <c r="E66" s="281"/>
      <c r="F66" s="274"/>
    </row>
    <row r="67" spans="1:7" ht="21" customHeight="1" thickBot="1" x14ac:dyDescent="0.3">
      <c r="A67" s="275"/>
      <c r="B67" s="44" t="s">
        <v>335</v>
      </c>
      <c r="C67" s="43">
        <v>70.400000000000006</v>
      </c>
      <c r="D67" s="42" t="s">
        <v>15</v>
      </c>
      <c r="E67" s="41">
        <v>0</v>
      </c>
      <c r="F67" s="276">
        <f>C67*E67</f>
        <v>0</v>
      </c>
    </row>
    <row r="68" spans="1:7" ht="21" customHeight="1" thickBot="1" x14ac:dyDescent="0.3">
      <c r="A68" s="275"/>
      <c r="B68" s="44" t="s">
        <v>336</v>
      </c>
      <c r="C68" s="43">
        <v>20</v>
      </c>
      <c r="D68" s="42" t="s">
        <v>15</v>
      </c>
      <c r="E68" s="41">
        <v>0</v>
      </c>
      <c r="F68" s="276">
        <f>C68*E68</f>
        <v>0</v>
      </c>
    </row>
    <row r="69" spans="1:7" ht="21" customHeight="1" thickBot="1" x14ac:dyDescent="0.3">
      <c r="A69" s="378"/>
      <c r="B69" s="44"/>
      <c r="C69" s="43"/>
      <c r="D69" s="42"/>
      <c r="E69" s="281"/>
      <c r="F69" s="276"/>
    </row>
    <row r="70" spans="1:7" ht="21" customHeight="1" thickBot="1" x14ac:dyDescent="0.3">
      <c r="A70" s="378"/>
      <c r="B70" s="270" t="s">
        <v>500</v>
      </c>
      <c r="C70" s="43"/>
      <c r="D70" s="42"/>
      <c r="E70" s="281"/>
      <c r="F70" s="276"/>
    </row>
    <row r="71" spans="1:7" ht="51.75" thickBot="1" x14ac:dyDescent="0.3">
      <c r="A71" s="271" t="s">
        <v>40</v>
      </c>
      <c r="B71" s="272" t="s">
        <v>501</v>
      </c>
      <c r="C71" s="43">
        <v>65</v>
      </c>
      <c r="D71" s="42" t="s">
        <v>15</v>
      </c>
      <c r="E71" s="41">
        <v>0</v>
      </c>
      <c r="F71" s="276">
        <f>C71*E71</f>
        <v>0</v>
      </c>
    </row>
    <row r="72" spans="1:7" ht="19.5" customHeight="1" thickBot="1" x14ac:dyDescent="0.3">
      <c r="A72" s="278"/>
      <c r="B72" s="228"/>
      <c r="C72" s="216"/>
      <c r="D72" s="229"/>
      <c r="E72" s="282"/>
      <c r="F72" s="216"/>
    </row>
    <row r="73" spans="1:7" ht="51.75" thickBot="1" x14ac:dyDescent="0.3">
      <c r="A73" s="271" t="s">
        <v>39</v>
      </c>
      <c r="B73" s="272" t="s">
        <v>486</v>
      </c>
      <c r="C73" s="43">
        <v>110</v>
      </c>
      <c r="D73" s="42" t="s">
        <v>15</v>
      </c>
      <c r="E73" s="41">
        <v>0</v>
      </c>
      <c r="F73" s="276">
        <f>C73*E73</f>
        <v>0</v>
      </c>
    </row>
    <row r="74" spans="1:7" ht="13.5" customHeight="1" thickBot="1" x14ac:dyDescent="0.3">
      <c r="A74" s="203"/>
      <c r="B74" s="203"/>
      <c r="C74" s="203"/>
      <c r="D74" s="203"/>
      <c r="E74" s="282"/>
      <c r="F74" s="203"/>
    </row>
    <row r="75" spans="1:7" ht="39" thickBot="1" x14ac:dyDescent="0.3">
      <c r="A75" s="271" t="s">
        <v>68</v>
      </c>
      <c r="B75" s="272" t="s">
        <v>487</v>
      </c>
      <c r="C75" s="43">
        <v>1500</v>
      </c>
      <c r="D75" s="42" t="s">
        <v>36</v>
      </c>
      <c r="E75" s="41">
        <v>0</v>
      </c>
      <c r="F75" s="276">
        <f>C75*E75</f>
        <v>0</v>
      </c>
    </row>
    <row r="76" spans="1:7" ht="13.5" customHeight="1" thickBot="1" x14ac:dyDescent="0.3">
      <c r="A76" s="203"/>
      <c r="B76" s="203"/>
      <c r="C76" s="203"/>
      <c r="D76" s="203"/>
      <c r="E76" s="282"/>
      <c r="F76" s="203"/>
    </row>
    <row r="77" spans="1:7" s="70" customFormat="1" ht="21" customHeight="1" thickBot="1" x14ac:dyDescent="0.3">
      <c r="A77" s="279" t="s">
        <v>58</v>
      </c>
      <c r="B77" s="264" t="s">
        <v>57</v>
      </c>
      <c r="C77" s="428" t="s">
        <v>12</v>
      </c>
      <c r="D77" s="426"/>
      <c r="E77" s="204"/>
      <c r="F77" s="280">
        <f>SUM(F19:F75)</f>
        <v>0</v>
      </c>
      <c r="G77" s="154"/>
    </row>
    <row r="78" spans="1:7" s="1" customFormat="1" x14ac:dyDescent="0.25">
      <c r="A78" s="203"/>
      <c r="B78" s="197"/>
      <c r="C78" s="197"/>
      <c r="D78" s="197"/>
      <c r="E78" s="197"/>
      <c r="F78" s="197"/>
      <c r="G78" s="155"/>
    </row>
    <row r="79" spans="1:7" s="70" customFormat="1" ht="13.5" customHeight="1" x14ac:dyDescent="0.25">
      <c r="A79" s="34"/>
      <c r="B79" s="33"/>
      <c r="C79" s="31"/>
      <c r="D79" s="32"/>
      <c r="E79" s="31"/>
      <c r="F79" s="31"/>
      <c r="G79" s="154"/>
    </row>
  </sheetData>
  <mergeCells count="2">
    <mergeCell ref="A5:F18"/>
    <mergeCell ref="C77:D77"/>
  </mergeCells>
  <phoneticPr fontId="47" type="noConversion"/>
  <conditionalFormatting sqref="F1:F21 F66:F67 F50 F24:F29 F47:F48 F60:F61 F53 F56 F33 F37:F38 F40 F74 F72 F43:F45 F76:F65565">
    <cfRule type="cellIs" dxfId="364" priority="67" stopIfTrue="1" operator="equal">
      <formula>0</formula>
    </cfRule>
  </conditionalFormatting>
  <conditionalFormatting sqref="F77">
    <cfRule type="cellIs" dxfId="363" priority="65" stopIfTrue="1" operator="equal">
      <formula>0</formula>
    </cfRule>
    <cfRule type="cellIs" dxfId="362" priority="66" stopIfTrue="1" operator="equal">
      <formula>0</formula>
    </cfRule>
  </conditionalFormatting>
  <conditionalFormatting sqref="F64:F65">
    <cfRule type="cellIs" dxfId="361" priority="59" stopIfTrue="1" operator="equal">
      <formula>0</formula>
    </cfRule>
  </conditionalFormatting>
  <conditionalFormatting sqref="F22">
    <cfRule type="cellIs" dxfId="360" priority="58" stopIfTrue="1" operator="equal">
      <formula>0</formula>
    </cfRule>
  </conditionalFormatting>
  <conditionalFormatting sqref="F27">
    <cfRule type="cellIs" dxfId="359" priority="56" stopIfTrue="1" operator="equal">
      <formula>0</formula>
    </cfRule>
  </conditionalFormatting>
  <conditionalFormatting sqref="F57:F59">
    <cfRule type="cellIs" dxfId="358" priority="43" stopIfTrue="1" operator="equal">
      <formula>0</formula>
    </cfRule>
  </conditionalFormatting>
  <conditionalFormatting sqref="F23">
    <cfRule type="cellIs" dxfId="357" priority="37" stopIfTrue="1" operator="equal">
      <formula>0</formula>
    </cfRule>
  </conditionalFormatting>
  <conditionalFormatting sqref="F28:F29 F47">
    <cfRule type="cellIs" dxfId="356" priority="33" stopIfTrue="1" operator="equal">
      <formula>0</formula>
    </cfRule>
  </conditionalFormatting>
  <conditionalFormatting sqref="F68:F73">
    <cfRule type="cellIs" dxfId="355" priority="31" stopIfTrue="1" operator="equal">
      <formula>0</formula>
    </cfRule>
  </conditionalFormatting>
  <conditionalFormatting sqref="F62:F63">
    <cfRule type="cellIs" dxfId="354" priority="22" stopIfTrue="1" operator="equal">
      <formula>0</formula>
    </cfRule>
  </conditionalFormatting>
  <conditionalFormatting sqref="F41:F42">
    <cfRule type="cellIs" dxfId="353" priority="21" stopIfTrue="1" operator="equal">
      <formula>0</formula>
    </cfRule>
  </conditionalFormatting>
  <conditionalFormatting sqref="F46">
    <cfRule type="cellIs" dxfId="352" priority="19" stopIfTrue="1" operator="equal">
      <formula>0</formula>
    </cfRule>
  </conditionalFormatting>
  <conditionalFormatting sqref="F49">
    <cfRule type="cellIs" dxfId="351" priority="18" stopIfTrue="1" operator="equal">
      <formula>0</formula>
    </cfRule>
  </conditionalFormatting>
  <conditionalFormatting sqref="F51:F52">
    <cfRule type="cellIs" dxfId="350" priority="17" stopIfTrue="1" operator="equal">
      <formula>0</formula>
    </cfRule>
  </conditionalFormatting>
  <conditionalFormatting sqref="F54:F55">
    <cfRule type="cellIs" dxfId="349" priority="14" stopIfTrue="1" operator="equal">
      <formula>0</formula>
    </cfRule>
  </conditionalFormatting>
  <conditionalFormatting sqref="F54:F55">
    <cfRule type="cellIs" dxfId="348" priority="13" stopIfTrue="1" operator="equal">
      <formula>0</formula>
    </cfRule>
  </conditionalFormatting>
  <conditionalFormatting sqref="F30:F32">
    <cfRule type="cellIs" dxfId="347" priority="12" stopIfTrue="1" operator="equal">
      <formula>0</formula>
    </cfRule>
  </conditionalFormatting>
  <conditionalFormatting sqref="F32">
    <cfRule type="cellIs" dxfId="346" priority="11" stopIfTrue="1" operator="equal">
      <formula>0</formula>
    </cfRule>
  </conditionalFormatting>
  <conditionalFormatting sqref="F34:F36">
    <cfRule type="cellIs" dxfId="345" priority="9" stopIfTrue="1" operator="equal">
      <formula>0</formula>
    </cfRule>
  </conditionalFormatting>
  <conditionalFormatting sqref="F36">
    <cfRule type="cellIs" dxfId="344" priority="8" stopIfTrue="1" operator="equal">
      <formula>0</formula>
    </cfRule>
  </conditionalFormatting>
  <conditionalFormatting sqref="F39">
    <cfRule type="cellIs" dxfId="343" priority="7" stopIfTrue="1" operator="equal">
      <formula>0</formula>
    </cfRule>
  </conditionalFormatting>
  <conditionalFormatting sqref="F71">
    <cfRule type="cellIs" dxfId="342" priority="6" stopIfTrue="1" operator="equal">
      <formula>0</formula>
    </cfRule>
  </conditionalFormatting>
  <conditionalFormatting sqref="F73">
    <cfRule type="cellIs" dxfId="341" priority="5" stopIfTrue="1" operator="equal">
      <formula>0</formula>
    </cfRule>
  </conditionalFormatting>
  <conditionalFormatting sqref="F75">
    <cfRule type="cellIs" dxfId="340" priority="2" stopIfTrue="1" operator="equal">
      <formula>0</formula>
    </cfRule>
  </conditionalFormatting>
  <conditionalFormatting sqref="F75">
    <cfRule type="cellIs" dxfId="339"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55"/>
  <sheetViews>
    <sheetView view="pageBreakPreview" topLeftCell="A31" zoomScaleNormal="100" zoomScaleSheetLayoutView="100" workbookViewId="0">
      <selection activeCell="F51" sqref="F51"/>
    </sheetView>
  </sheetViews>
  <sheetFormatPr defaultRowHeight="15.75" x14ac:dyDescent="0.25"/>
  <cols>
    <col min="1" max="1" width="7.85546875" style="55" bestFit="1" customWidth="1"/>
    <col min="2" max="2" width="52.7109375" style="54" customWidth="1"/>
    <col min="3" max="3" width="10.140625" style="52" bestFit="1" customWidth="1"/>
    <col min="4" max="4" width="5.5703125" style="53" customWidth="1"/>
    <col min="5" max="5" width="12.28515625" style="52" customWidth="1"/>
    <col min="6" max="6" width="16.28515625" style="52" customWidth="1"/>
    <col min="7" max="7" width="11.42578125" style="154" bestFit="1" customWidth="1"/>
    <col min="8" max="8" width="9.140625" style="36"/>
    <col min="9" max="9" width="10.85546875" style="36" customWidth="1"/>
    <col min="10" max="10" width="9.85546875" style="36" customWidth="1"/>
    <col min="11" max="16384" width="9.140625" style="36"/>
  </cols>
  <sheetData>
    <row r="1" spans="1:8" ht="13.5" customHeight="1" x14ac:dyDescent="0.25">
      <c r="A1" s="51" t="s">
        <v>33</v>
      </c>
      <c r="B1" s="51" t="s">
        <v>32</v>
      </c>
      <c r="C1" s="51" t="s">
        <v>31</v>
      </c>
      <c r="D1" s="51" t="s">
        <v>30</v>
      </c>
      <c r="E1" s="51" t="s">
        <v>29</v>
      </c>
      <c r="F1" s="50" t="s">
        <v>28</v>
      </c>
    </row>
    <row r="2" spans="1:8" ht="13.5" customHeight="1" x14ac:dyDescent="0.25">
      <c r="B2" s="61"/>
    </row>
    <row r="3" spans="1:8" ht="18" customHeight="1" x14ac:dyDescent="0.25">
      <c r="A3" s="48" t="s">
        <v>62</v>
      </c>
      <c r="B3" s="47" t="s">
        <v>61</v>
      </c>
      <c r="C3" s="1"/>
      <c r="D3" s="1"/>
      <c r="E3" s="1"/>
      <c r="F3" s="1"/>
    </row>
    <row r="4" spans="1:8" ht="13.5" customHeight="1" x14ac:dyDescent="0.25">
      <c r="A4" s="18"/>
      <c r="B4" s="39"/>
      <c r="C4" s="38"/>
      <c r="D4" s="38"/>
      <c r="E4" s="38"/>
      <c r="F4" s="38"/>
    </row>
    <row r="5" spans="1:8" x14ac:dyDescent="0.25">
      <c r="A5" s="46"/>
      <c r="B5" s="39"/>
      <c r="C5" s="38"/>
      <c r="D5" s="38"/>
      <c r="E5" s="38"/>
      <c r="F5" s="38"/>
    </row>
    <row r="6" spans="1:8" ht="75.75" customHeight="1" x14ac:dyDescent="0.2">
      <c r="A6" s="429" t="s">
        <v>65</v>
      </c>
      <c r="B6" s="429"/>
      <c r="C6" s="429"/>
      <c r="D6" s="429"/>
      <c r="E6" s="429"/>
      <c r="F6" s="429"/>
      <c r="G6" s="166"/>
      <c r="H6" s="75"/>
    </row>
    <row r="7" spans="1:8" ht="75.75" customHeight="1" x14ac:dyDescent="0.2">
      <c r="A7" s="429"/>
      <c r="B7" s="429"/>
      <c r="C7" s="429"/>
      <c r="D7" s="429"/>
      <c r="E7" s="429"/>
      <c r="F7" s="429"/>
      <c r="G7" s="166"/>
      <c r="H7" s="75"/>
    </row>
    <row r="8" spans="1:8" ht="75.75" customHeight="1" x14ac:dyDescent="0.2">
      <c r="A8" s="429"/>
      <c r="B8" s="429"/>
      <c r="C8" s="429"/>
      <c r="D8" s="429"/>
      <c r="E8" s="429"/>
      <c r="F8" s="429"/>
      <c r="G8" s="166"/>
      <c r="H8" s="75"/>
    </row>
    <row r="9" spans="1:8" ht="75.75" customHeight="1" x14ac:dyDescent="0.2">
      <c r="A9" s="429"/>
      <c r="B9" s="429"/>
      <c r="C9" s="429"/>
      <c r="D9" s="429"/>
      <c r="E9" s="429"/>
      <c r="F9" s="429"/>
      <c r="G9" s="166"/>
      <c r="H9" s="75"/>
    </row>
    <row r="10" spans="1:8" ht="75.75" customHeight="1" x14ac:dyDescent="0.2">
      <c r="A10" s="429"/>
      <c r="B10" s="429"/>
      <c r="C10" s="429"/>
      <c r="D10" s="429"/>
      <c r="E10" s="429"/>
      <c r="F10" s="429"/>
      <c r="G10" s="166"/>
      <c r="H10" s="75"/>
    </row>
    <row r="11" spans="1:8" ht="75.75" customHeight="1" x14ac:dyDescent="0.2">
      <c r="A11" s="429"/>
      <c r="B11" s="429"/>
      <c r="C11" s="429"/>
      <c r="D11" s="429"/>
      <c r="E11" s="429"/>
      <c r="F11" s="429"/>
      <c r="G11" s="166"/>
      <c r="H11" s="75"/>
    </row>
    <row r="12" spans="1:8" ht="75.75" customHeight="1" x14ac:dyDescent="0.2">
      <c r="A12" s="429"/>
      <c r="B12" s="429"/>
      <c r="C12" s="429"/>
      <c r="D12" s="429"/>
      <c r="E12" s="429"/>
      <c r="F12" s="429"/>
      <c r="G12" s="166"/>
      <c r="H12" s="75"/>
    </row>
    <row r="13" spans="1:8" ht="120.75" customHeight="1" x14ac:dyDescent="0.2">
      <c r="A13" s="429"/>
      <c r="B13" s="429"/>
      <c r="C13" s="429"/>
      <c r="D13" s="429"/>
      <c r="E13" s="429"/>
      <c r="F13" s="429"/>
      <c r="G13" s="166"/>
      <c r="H13" s="75"/>
    </row>
    <row r="14" spans="1:8" ht="216.75" x14ac:dyDescent="0.2">
      <c r="A14" s="75"/>
      <c r="B14" s="67" t="s">
        <v>64</v>
      </c>
      <c r="C14" s="75"/>
      <c r="D14" s="75"/>
      <c r="E14" s="207"/>
      <c r="F14" s="75"/>
      <c r="G14" s="166"/>
      <c r="H14" s="75"/>
    </row>
    <row r="15" spans="1:8" ht="8.25" customHeight="1" x14ac:dyDescent="0.25">
      <c r="A15" s="18"/>
      <c r="B15" s="39"/>
      <c r="C15" s="38"/>
      <c r="D15" s="38"/>
      <c r="E15" s="200"/>
      <c r="F15" s="38"/>
    </row>
    <row r="16" spans="1:8" ht="13.5" customHeight="1" x14ac:dyDescent="0.25">
      <c r="A16" s="18"/>
      <c r="B16" s="39"/>
      <c r="C16" s="38"/>
      <c r="D16" s="38"/>
      <c r="E16" s="200"/>
      <c r="F16" s="38"/>
    </row>
    <row r="17" spans="1:10" ht="64.5" thickBot="1" x14ac:dyDescent="0.3">
      <c r="A17" s="27" t="s">
        <v>27</v>
      </c>
      <c r="B17" s="58" t="s">
        <v>197</v>
      </c>
      <c r="C17" s="26"/>
      <c r="D17" s="25"/>
      <c r="E17" s="196"/>
      <c r="F17" s="24"/>
    </row>
    <row r="18" spans="1:10" ht="19.5" customHeight="1" thickBot="1" x14ac:dyDescent="0.3">
      <c r="A18" s="23"/>
      <c r="B18" s="76" t="s">
        <v>266</v>
      </c>
      <c r="C18" s="29">
        <v>30</v>
      </c>
      <c r="D18" s="21" t="s">
        <v>38</v>
      </c>
      <c r="E18" s="41">
        <v>0</v>
      </c>
      <c r="F18" s="20">
        <f>C18*E18</f>
        <v>0</v>
      </c>
    </row>
    <row r="19" spans="1:10" ht="19.5" customHeight="1" thickBot="1" x14ac:dyDescent="0.3">
      <c r="A19" s="63"/>
      <c r="B19" s="240" t="s">
        <v>267</v>
      </c>
      <c r="C19" s="29">
        <v>47</v>
      </c>
      <c r="D19" s="21" t="s">
        <v>38</v>
      </c>
      <c r="E19" s="41">
        <v>0</v>
      </c>
      <c r="F19" s="20">
        <f t="shared" ref="F19:F20" si="0">C19*E19</f>
        <v>0</v>
      </c>
    </row>
    <row r="20" spans="1:10" ht="19.5" customHeight="1" thickBot="1" x14ac:dyDescent="0.3">
      <c r="A20" s="63"/>
      <c r="B20" s="240" t="s">
        <v>268</v>
      </c>
      <c r="C20" s="29">
        <v>13</v>
      </c>
      <c r="D20" s="21" t="s">
        <v>38</v>
      </c>
      <c r="E20" s="41">
        <v>0</v>
      </c>
      <c r="F20" s="20">
        <f t="shared" si="0"/>
        <v>0</v>
      </c>
    </row>
    <row r="21" spans="1:10" ht="13.5" customHeight="1" x14ac:dyDescent="0.25">
      <c r="A21" s="18"/>
      <c r="B21" s="39"/>
      <c r="C21" s="38"/>
      <c r="D21" s="38"/>
      <c r="E21" s="200"/>
      <c r="F21" s="38"/>
    </row>
    <row r="22" spans="1:10" ht="39" thickBot="1" x14ac:dyDescent="0.3">
      <c r="A22" s="27" t="s">
        <v>26</v>
      </c>
      <c r="B22" s="58" t="s">
        <v>339</v>
      </c>
      <c r="C22" s="26"/>
      <c r="D22" s="25"/>
      <c r="E22" s="196"/>
      <c r="F22" s="24"/>
    </row>
    <row r="23" spans="1:10" ht="21" customHeight="1" thickBot="1" x14ac:dyDescent="0.3">
      <c r="A23" s="23"/>
      <c r="B23" s="76" t="s">
        <v>346</v>
      </c>
      <c r="C23" s="29">
        <v>0</v>
      </c>
      <c r="D23" s="21" t="s">
        <v>38</v>
      </c>
      <c r="E23" s="41">
        <v>0</v>
      </c>
      <c r="F23" s="20">
        <f>C23*E23</f>
        <v>0</v>
      </c>
    </row>
    <row r="24" spans="1:10" ht="21" customHeight="1" thickBot="1" x14ac:dyDescent="0.3">
      <c r="A24" s="63"/>
      <c r="B24" s="240" t="s">
        <v>344</v>
      </c>
      <c r="C24" s="29">
        <v>226</v>
      </c>
      <c r="D24" s="21" t="s">
        <v>38</v>
      </c>
      <c r="E24" s="239">
        <v>0</v>
      </c>
      <c r="F24" s="20">
        <f t="shared" ref="F24:F25" si="1">C24*E24</f>
        <v>0</v>
      </c>
    </row>
    <row r="25" spans="1:10" ht="21" customHeight="1" thickBot="1" x14ac:dyDescent="0.3">
      <c r="A25" s="63"/>
      <c r="B25" s="240" t="s">
        <v>345</v>
      </c>
      <c r="C25" s="29">
        <v>25</v>
      </c>
      <c r="D25" s="21" t="s">
        <v>38</v>
      </c>
      <c r="E25" s="239">
        <v>0</v>
      </c>
      <c r="F25" s="20">
        <f t="shared" si="1"/>
        <v>0</v>
      </c>
    </row>
    <row r="26" spans="1:10" ht="13.5" customHeight="1" x14ac:dyDescent="0.25">
      <c r="A26" s="18"/>
      <c r="B26" s="39"/>
      <c r="C26" s="38"/>
      <c r="D26" s="38"/>
      <c r="E26" s="200"/>
      <c r="F26" s="38"/>
    </row>
    <row r="27" spans="1:10" ht="39" thickBot="1" x14ac:dyDescent="0.3">
      <c r="A27" s="27" t="s">
        <v>24</v>
      </c>
      <c r="B27" s="58" t="s">
        <v>340</v>
      </c>
      <c r="C27" s="26"/>
      <c r="D27" s="25"/>
      <c r="E27" s="196"/>
      <c r="F27" s="24"/>
    </row>
    <row r="28" spans="1:10" ht="21" customHeight="1" thickBot="1" x14ac:dyDescent="0.3">
      <c r="A28" s="23"/>
      <c r="B28" s="22"/>
      <c r="C28" s="29">
        <v>375</v>
      </c>
      <c r="D28" s="21" t="s">
        <v>38</v>
      </c>
      <c r="E28" s="41">
        <v>0</v>
      </c>
      <c r="F28" s="20">
        <f>C28*E28</f>
        <v>0</v>
      </c>
    </row>
    <row r="29" spans="1:10" ht="13.5" customHeight="1" x14ac:dyDescent="0.25">
      <c r="A29" s="18"/>
      <c r="B29" s="18"/>
      <c r="C29" s="18"/>
      <c r="D29" s="18"/>
      <c r="E29" s="203"/>
      <c r="F29" s="18"/>
    </row>
    <row r="30" spans="1:10" s="89" customFormat="1" ht="90" thickBot="1" x14ac:dyDescent="0.3">
      <c r="A30" s="27" t="s">
        <v>23</v>
      </c>
      <c r="B30" s="58" t="s">
        <v>347</v>
      </c>
      <c r="C30" s="26"/>
      <c r="D30" s="25"/>
      <c r="E30" s="196"/>
      <c r="F30" s="24"/>
      <c r="G30" s="167"/>
    </row>
    <row r="31" spans="1:10" s="89" customFormat="1" ht="21" customHeight="1" thickBot="1" x14ac:dyDescent="0.3">
      <c r="A31" s="23"/>
      <c r="B31" s="22"/>
      <c r="C31" s="29">
        <v>20</v>
      </c>
      <c r="D31" s="21" t="s">
        <v>36</v>
      </c>
      <c r="E31" s="41">
        <v>0</v>
      </c>
      <c r="F31" s="20">
        <f>C31*E31</f>
        <v>0</v>
      </c>
      <c r="G31" s="167"/>
      <c r="I31" s="36"/>
      <c r="J31" s="36"/>
    </row>
    <row r="32" spans="1:10" s="89" customFormat="1" ht="13.5" customHeight="1" x14ac:dyDescent="0.25">
      <c r="A32" s="18"/>
      <c r="B32" s="18"/>
      <c r="C32" s="18"/>
      <c r="D32" s="18"/>
      <c r="E32" s="203"/>
      <c r="F32" s="18"/>
      <c r="G32" s="167"/>
      <c r="I32" s="36"/>
      <c r="J32" s="36"/>
    </row>
    <row r="33" spans="1:6" ht="77.25" thickBot="1" x14ac:dyDescent="0.3">
      <c r="A33" s="27" t="s">
        <v>21</v>
      </c>
      <c r="B33" s="58" t="s">
        <v>341</v>
      </c>
      <c r="C33" s="36"/>
      <c r="D33" s="25"/>
      <c r="E33" s="196"/>
      <c r="F33" s="24"/>
    </row>
    <row r="34" spans="1:6" ht="21" customHeight="1" thickBot="1" x14ac:dyDescent="0.3">
      <c r="A34" s="23"/>
      <c r="B34" s="22"/>
      <c r="C34" s="29">
        <v>78</v>
      </c>
      <c r="D34" s="21" t="s">
        <v>38</v>
      </c>
      <c r="E34" s="41">
        <v>0</v>
      </c>
      <c r="F34" s="20">
        <f>C34*E34</f>
        <v>0</v>
      </c>
    </row>
    <row r="35" spans="1:6" ht="13.5" customHeight="1" x14ac:dyDescent="0.25">
      <c r="A35" s="18"/>
      <c r="B35" s="18"/>
      <c r="C35" s="18"/>
      <c r="D35" s="18"/>
      <c r="E35" s="203"/>
      <c r="F35" s="18"/>
    </row>
    <row r="36" spans="1:6" ht="51.75" thickBot="1" x14ac:dyDescent="0.3">
      <c r="A36" s="27" t="s">
        <v>19</v>
      </c>
      <c r="B36" s="58" t="s">
        <v>342</v>
      </c>
      <c r="C36" s="36"/>
      <c r="D36" s="25"/>
      <c r="E36" s="196"/>
      <c r="F36" s="24"/>
    </row>
    <row r="37" spans="1:6" ht="21" customHeight="1" thickBot="1" x14ac:dyDescent="0.3">
      <c r="A37" s="23"/>
      <c r="B37" s="22" t="s">
        <v>348</v>
      </c>
      <c r="C37" s="29">
        <v>500.5</v>
      </c>
      <c r="D37" s="21" t="s">
        <v>38</v>
      </c>
      <c r="E37" s="41">
        <v>0</v>
      </c>
      <c r="F37" s="20">
        <f>C37*E37</f>
        <v>0</v>
      </c>
    </row>
    <row r="38" spans="1:6" ht="21" customHeight="1" thickBot="1" x14ac:dyDescent="0.3">
      <c r="A38" s="23"/>
      <c r="B38" s="22" t="s">
        <v>349</v>
      </c>
      <c r="C38" s="29">
        <v>40</v>
      </c>
      <c r="D38" s="21" t="s">
        <v>38</v>
      </c>
      <c r="E38" s="41">
        <v>0</v>
      </c>
      <c r="F38" s="20">
        <f>C38*E38</f>
        <v>0</v>
      </c>
    </row>
    <row r="39" spans="1:6" ht="21" customHeight="1" thickBot="1" x14ac:dyDescent="0.3">
      <c r="A39" s="23"/>
      <c r="B39" s="22" t="s">
        <v>350</v>
      </c>
      <c r="C39" s="29">
        <v>33.25</v>
      </c>
      <c r="D39" s="21" t="s">
        <v>38</v>
      </c>
      <c r="E39" s="41">
        <v>0</v>
      </c>
      <c r="F39" s="20">
        <f>C39*E39</f>
        <v>0</v>
      </c>
    </row>
    <row r="40" spans="1:6" ht="13.5" customHeight="1" x14ac:dyDescent="0.25">
      <c r="A40" s="18"/>
      <c r="B40" s="18"/>
      <c r="C40" s="18"/>
      <c r="D40" s="18"/>
      <c r="E40" s="203"/>
      <c r="F40" s="18"/>
    </row>
    <row r="41" spans="1:6" ht="64.5" thickBot="1" x14ac:dyDescent="0.3">
      <c r="A41" s="27" t="s">
        <v>17</v>
      </c>
      <c r="B41" s="58" t="s">
        <v>343</v>
      </c>
      <c r="C41" s="36"/>
      <c r="D41" s="25"/>
      <c r="E41" s="196"/>
      <c r="F41" s="24"/>
    </row>
    <row r="42" spans="1:6" ht="21" customHeight="1" thickBot="1" x14ac:dyDescent="0.3">
      <c r="A42" s="23"/>
      <c r="B42" s="22"/>
      <c r="C42" s="29">
        <v>1</v>
      </c>
      <c r="D42" s="21" t="s">
        <v>38</v>
      </c>
      <c r="E42" s="41">
        <v>0</v>
      </c>
      <c r="F42" s="20">
        <f>C42*E42</f>
        <v>0</v>
      </c>
    </row>
    <row r="43" spans="1:6" ht="13.5" customHeight="1" x14ac:dyDescent="0.25">
      <c r="A43" s="18"/>
      <c r="B43" s="18"/>
      <c r="C43" s="18"/>
      <c r="D43" s="18"/>
      <c r="E43" s="203"/>
      <c r="F43" s="18"/>
    </row>
    <row r="44" spans="1:6" ht="51.75" thickBot="1" x14ac:dyDescent="0.3">
      <c r="A44" s="27" t="s">
        <v>14</v>
      </c>
      <c r="B44" s="284" t="s">
        <v>351</v>
      </c>
      <c r="C44" s="26"/>
      <c r="D44" s="25"/>
      <c r="E44" s="196"/>
      <c r="F44" s="24"/>
    </row>
    <row r="45" spans="1:6" ht="21" customHeight="1" thickBot="1" x14ac:dyDescent="0.3">
      <c r="A45" s="23"/>
      <c r="B45" s="44" t="s">
        <v>335</v>
      </c>
      <c r="C45" s="29">
        <v>15</v>
      </c>
      <c r="D45" s="21" t="s">
        <v>38</v>
      </c>
      <c r="E45" s="41">
        <v>0</v>
      </c>
      <c r="F45" s="20">
        <f>C45*E45</f>
        <v>0</v>
      </c>
    </row>
    <row r="46" spans="1:6" ht="21" customHeight="1" thickBot="1" x14ac:dyDescent="0.3">
      <c r="A46" s="23"/>
      <c r="B46" s="44" t="s">
        <v>336</v>
      </c>
      <c r="C46" s="29">
        <v>5</v>
      </c>
      <c r="D46" s="21" t="s">
        <v>38</v>
      </c>
      <c r="E46" s="41">
        <v>0</v>
      </c>
      <c r="F46" s="20">
        <f>C46*E46</f>
        <v>0</v>
      </c>
    </row>
    <row r="47" spans="1:6" ht="13.5" customHeight="1" x14ac:dyDescent="0.25">
      <c r="A47" s="18"/>
      <c r="B47" s="18"/>
      <c r="C47" s="18"/>
      <c r="D47" s="18"/>
      <c r="E47" s="203"/>
      <c r="F47" s="18"/>
    </row>
    <row r="48" spans="1:6" ht="77.25" thickBot="1" x14ac:dyDescent="0.3">
      <c r="A48" s="27" t="s">
        <v>45</v>
      </c>
      <c r="B48" s="58" t="s">
        <v>511</v>
      </c>
      <c r="C48" s="18"/>
      <c r="D48" s="18"/>
      <c r="E48" s="203"/>
      <c r="F48" s="18"/>
    </row>
    <row r="49" spans="1:10" ht="13.5" customHeight="1" thickBot="1" x14ac:dyDescent="0.3">
      <c r="A49" s="27"/>
      <c r="B49" s="18"/>
      <c r="C49" s="29">
        <v>1866</v>
      </c>
      <c r="D49" s="21" t="s">
        <v>15</v>
      </c>
      <c r="E49" s="41">
        <v>0</v>
      </c>
      <c r="F49" s="20">
        <f>C49*E49</f>
        <v>0</v>
      </c>
    </row>
    <row r="50" spans="1:10" ht="13.5" customHeight="1" x14ac:dyDescent="0.25">
      <c r="A50" s="27"/>
      <c r="B50" s="18"/>
      <c r="C50" s="18"/>
      <c r="D50" s="18"/>
      <c r="E50" s="203"/>
      <c r="F50" s="18"/>
    </row>
    <row r="51" spans="1:10" ht="102.75" thickBot="1" x14ac:dyDescent="0.3">
      <c r="A51" s="27" t="s">
        <v>44</v>
      </c>
      <c r="B51" s="58" t="s">
        <v>352</v>
      </c>
      <c r="C51" s="26"/>
      <c r="D51" s="25"/>
      <c r="E51" s="196"/>
      <c r="F51" s="24"/>
      <c r="J51" s="163"/>
    </row>
    <row r="52" spans="1:10" ht="21" customHeight="1" thickBot="1" x14ac:dyDescent="0.3">
      <c r="A52" s="23"/>
      <c r="B52" s="22"/>
      <c r="C52" s="29">
        <v>166770</v>
      </c>
      <c r="D52" s="21" t="s">
        <v>63</v>
      </c>
      <c r="E52" s="41">
        <v>0</v>
      </c>
      <c r="F52" s="20">
        <f>C52*E52</f>
        <v>0</v>
      </c>
      <c r="G52" s="168"/>
      <c r="I52" s="147"/>
    </row>
    <row r="53" spans="1:10" ht="16.5" thickBot="1" x14ac:dyDescent="0.3">
      <c r="A53" s="18"/>
      <c r="B53" s="18"/>
      <c r="C53" s="18"/>
      <c r="D53" s="18"/>
      <c r="E53" s="203"/>
      <c r="F53" s="18"/>
      <c r="I53" s="169"/>
      <c r="J53" s="147"/>
    </row>
    <row r="54" spans="1:10" ht="21" customHeight="1" thickBot="1" x14ac:dyDescent="0.3">
      <c r="A54" s="17" t="s">
        <v>62</v>
      </c>
      <c r="B54" s="47" t="s">
        <v>61</v>
      </c>
      <c r="C54" s="430" t="s">
        <v>12</v>
      </c>
      <c r="D54" s="422"/>
      <c r="E54" s="204"/>
      <c r="F54" s="56">
        <f>SUM(F14:F53)</f>
        <v>0</v>
      </c>
    </row>
    <row r="55" spans="1:10" s="1" customFormat="1" x14ac:dyDescent="0.25">
      <c r="A55" s="18"/>
      <c r="B55" s="28"/>
      <c r="C55" s="28"/>
      <c r="D55" s="28"/>
      <c r="E55" s="197"/>
      <c r="F55" s="28"/>
      <c r="G55" s="155"/>
    </row>
  </sheetData>
  <mergeCells count="2">
    <mergeCell ref="A6:F13"/>
    <mergeCell ref="C54:D54"/>
  </mergeCells>
  <phoneticPr fontId="47" type="noConversion"/>
  <conditionalFormatting sqref="F44 F21 F27 F40 F29 F1:F17 F36 F47:F48 F50:F51 F53:F65531">
    <cfRule type="cellIs" dxfId="338" priority="102" stopIfTrue="1" operator="equal">
      <formula>0</formula>
    </cfRule>
  </conditionalFormatting>
  <conditionalFormatting sqref="F54">
    <cfRule type="cellIs" dxfId="337" priority="100" stopIfTrue="1" operator="equal">
      <formula>0</formula>
    </cfRule>
    <cfRule type="cellIs" dxfId="336" priority="101" stopIfTrue="1" operator="equal">
      <formula>0</formula>
    </cfRule>
  </conditionalFormatting>
  <conditionalFormatting sqref="F18:F20">
    <cfRule type="cellIs" dxfId="335" priority="89" stopIfTrue="1" operator="equal">
      <formula>0</formula>
    </cfRule>
  </conditionalFormatting>
  <conditionalFormatting sqref="F37">
    <cfRule type="cellIs" dxfId="334" priority="83" stopIfTrue="1" operator="equal">
      <formula>0</formula>
    </cfRule>
  </conditionalFormatting>
  <conditionalFormatting sqref="F28">
    <cfRule type="cellIs" dxfId="333" priority="81" stopIfTrue="1" operator="equal">
      <formula>0</formula>
    </cfRule>
  </conditionalFormatting>
  <conditionalFormatting sqref="F52">
    <cfRule type="cellIs" dxfId="332" priority="72" stopIfTrue="1" operator="equal">
      <formula>0</formula>
    </cfRule>
  </conditionalFormatting>
  <conditionalFormatting sqref="F22 F26">
    <cfRule type="cellIs" dxfId="331" priority="68" stopIfTrue="1" operator="equal">
      <formula>0</formula>
    </cfRule>
  </conditionalFormatting>
  <conditionalFormatting sqref="F23:F25">
    <cfRule type="cellIs" dxfId="330" priority="67" stopIfTrue="1" operator="equal">
      <formula>0</formula>
    </cfRule>
  </conditionalFormatting>
  <conditionalFormatting sqref="F43 F41">
    <cfRule type="cellIs" dxfId="329" priority="60" stopIfTrue="1" operator="equal">
      <formula>0</formula>
    </cfRule>
  </conditionalFormatting>
  <conditionalFormatting sqref="F42">
    <cfRule type="cellIs" dxfId="328" priority="59" stopIfTrue="1" operator="equal">
      <formula>0</formula>
    </cfRule>
  </conditionalFormatting>
  <conditionalFormatting sqref="F38">
    <cfRule type="cellIs" dxfId="327" priority="36" stopIfTrue="1" operator="equal">
      <formula>0</formula>
    </cfRule>
  </conditionalFormatting>
  <conditionalFormatting sqref="F31">
    <cfRule type="cellIs" dxfId="326" priority="22" stopIfTrue="1" operator="equal">
      <formula>0</formula>
    </cfRule>
  </conditionalFormatting>
  <conditionalFormatting sqref="F35 F33">
    <cfRule type="cellIs" dxfId="325" priority="21" stopIfTrue="1" operator="equal">
      <formula>0</formula>
    </cfRule>
  </conditionalFormatting>
  <conditionalFormatting sqref="F34">
    <cfRule type="cellIs" dxfId="324" priority="20" stopIfTrue="1" operator="equal">
      <formula>0</formula>
    </cfRule>
  </conditionalFormatting>
  <conditionalFormatting sqref="F39">
    <cfRule type="cellIs" dxfId="323" priority="19" stopIfTrue="1" operator="equal">
      <formula>0</formula>
    </cfRule>
  </conditionalFormatting>
  <conditionalFormatting sqref="F45">
    <cfRule type="cellIs" dxfId="322" priority="18" stopIfTrue="1" operator="equal">
      <formula>0</formula>
    </cfRule>
  </conditionalFormatting>
  <conditionalFormatting sqref="F46">
    <cfRule type="cellIs" dxfId="321" priority="17" stopIfTrue="1" operator="equal">
      <formula>0</formula>
    </cfRule>
  </conditionalFormatting>
  <conditionalFormatting sqref="F49">
    <cfRule type="cellIs" dxfId="320"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43"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74"/>
  <sheetViews>
    <sheetView view="pageBreakPreview" topLeftCell="A52" zoomScaleNormal="100" zoomScaleSheetLayoutView="100" workbookViewId="0">
      <selection activeCell="E62" sqref="E62"/>
    </sheetView>
  </sheetViews>
  <sheetFormatPr defaultRowHeight="15.75" x14ac:dyDescent="0.25"/>
  <cols>
    <col min="1" max="1" width="7.85546875" style="55" bestFit="1" customWidth="1"/>
    <col min="2" max="2" width="53.140625" style="54" customWidth="1"/>
    <col min="3" max="3" width="9.42578125" style="52" customWidth="1"/>
    <col min="4" max="4" width="5.5703125" style="53" customWidth="1"/>
    <col min="5" max="5" width="12.28515625" style="52" customWidth="1"/>
    <col min="6" max="6" width="16.28515625" style="52" customWidth="1"/>
    <col min="7" max="7" width="9.140625" style="154"/>
    <col min="8" max="16384" width="9.140625" style="36"/>
  </cols>
  <sheetData>
    <row r="1" spans="1:8" s="70" customFormat="1" ht="13.5" customHeight="1" x14ac:dyDescent="0.25">
      <c r="A1" s="51" t="s">
        <v>33</v>
      </c>
      <c r="B1" s="51" t="s">
        <v>32</v>
      </c>
      <c r="C1" s="51" t="s">
        <v>31</v>
      </c>
      <c r="D1" s="51" t="s">
        <v>30</v>
      </c>
      <c r="E1" s="51" t="s">
        <v>29</v>
      </c>
      <c r="F1" s="50" t="s">
        <v>28</v>
      </c>
      <c r="G1" s="154"/>
    </row>
    <row r="2" spans="1:8" s="70" customFormat="1" ht="13.5" customHeight="1" x14ac:dyDescent="0.25">
      <c r="A2" s="55"/>
      <c r="B2" s="61"/>
      <c r="C2" s="52"/>
      <c r="D2" s="53"/>
      <c r="E2" s="52"/>
      <c r="F2" s="52"/>
      <c r="G2" s="154"/>
    </row>
    <row r="3" spans="1:8" s="70" customFormat="1" ht="18" customHeight="1" x14ac:dyDescent="0.25">
      <c r="A3" s="48" t="s">
        <v>67</v>
      </c>
      <c r="B3" s="47" t="s">
        <v>66</v>
      </c>
      <c r="C3" s="1"/>
      <c r="D3" s="1"/>
      <c r="E3" s="1"/>
      <c r="F3" s="1"/>
      <c r="G3" s="154"/>
    </row>
    <row r="4" spans="1:8" s="70" customFormat="1" ht="13.5" customHeight="1" x14ac:dyDescent="0.25">
      <c r="A4" s="55"/>
      <c r="B4" s="61"/>
      <c r="C4" s="52"/>
      <c r="D4" s="53"/>
      <c r="E4" s="52"/>
      <c r="F4" s="52"/>
      <c r="G4" s="154"/>
    </row>
    <row r="5" spans="1:8" s="70" customFormat="1" ht="13.5" customHeight="1" x14ac:dyDescent="0.25">
      <c r="A5" s="55"/>
      <c r="B5" s="61"/>
      <c r="C5" s="52"/>
      <c r="D5" s="53"/>
      <c r="E5" s="52"/>
      <c r="F5" s="52"/>
      <c r="G5" s="154"/>
    </row>
    <row r="6" spans="1:8" s="70" customFormat="1" ht="43.5" customHeight="1" x14ac:dyDescent="0.2">
      <c r="A6" s="431" t="s">
        <v>73</v>
      </c>
      <c r="B6" s="431"/>
      <c r="C6" s="431"/>
      <c r="D6" s="431"/>
      <c r="E6" s="431"/>
      <c r="F6" s="431"/>
      <c r="G6" s="174"/>
      <c r="H6" s="81"/>
    </row>
    <row r="7" spans="1:8" s="70" customFormat="1" ht="43.5" customHeight="1" x14ac:dyDescent="0.2">
      <c r="A7" s="432"/>
      <c r="B7" s="432"/>
      <c r="C7" s="432"/>
      <c r="D7" s="432"/>
      <c r="E7" s="432"/>
      <c r="F7" s="432"/>
      <c r="G7" s="174"/>
      <c r="H7" s="81"/>
    </row>
    <row r="8" spans="1:8" s="70" customFormat="1" ht="43.5" customHeight="1" x14ac:dyDescent="0.25">
      <c r="A8" s="432"/>
      <c r="B8" s="432"/>
      <c r="C8" s="432"/>
      <c r="D8" s="432"/>
      <c r="E8" s="432"/>
      <c r="F8" s="432"/>
      <c r="G8" s="154"/>
    </row>
    <row r="9" spans="1:8" s="70" customFormat="1" ht="43.5" customHeight="1" x14ac:dyDescent="0.25">
      <c r="A9" s="432"/>
      <c r="B9" s="432"/>
      <c r="C9" s="432"/>
      <c r="D9" s="432"/>
      <c r="E9" s="432"/>
      <c r="F9" s="432"/>
      <c r="G9" s="154"/>
    </row>
    <row r="10" spans="1:8" s="70" customFormat="1" ht="43.5" customHeight="1" x14ac:dyDescent="0.25">
      <c r="A10" s="432"/>
      <c r="B10" s="432"/>
      <c r="C10" s="432"/>
      <c r="D10" s="432"/>
      <c r="E10" s="432"/>
      <c r="F10" s="432"/>
      <c r="G10" s="154"/>
    </row>
    <row r="11" spans="1:8" s="70" customFormat="1" ht="43.5" customHeight="1" x14ac:dyDescent="0.25">
      <c r="A11" s="432"/>
      <c r="B11" s="432"/>
      <c r="C11" s="432"/>
      <c r="D11" s="432"/>
      <c r="E11" s="432"/>
      <c r="F11" s="432"/>
      <c r="G11" s="154"/>
    </row>
    <row r="12" spans="1:8" s="70" customFormat="1" ht="43.5" customHeight="1" x14ac:dyDescent="0.25">
      <c r="A12" s="432"/>
      <c r="B12" s="432"/>
      <c r="C12" s="432"/>
      <c r="D12" s="432"/>
      <c r="E12" s="432"/>
      <c r="F12" s="432"/>
      <c r="G12" s="154"/>
    </row>
    <row r="13" spans="1:8" s="70" customFormat="1" ht="43.5" customHeight="1" x14ac:dyDescent="0.25">
      <c r="A13" s="432"/>
      <c r="B13" s="432"/>
      <c r="C13" s="432"/>
      <c r="D13" s="432"/>
      <c r="E13" s="432"/>
      <c r="F13" s="432"/>
      <c r="G13" s="154"/>
    </row>
    <row r="14" spans="1:8" s="70" customFormat="1" ht="43.5" customHeight="1" x14ac:dyDescent="0.25">
      <c r="A14" s="432"/>
      <c r="B14" s="432"/>
      <c r="C14" s="432"/>
      <c r="D14" s="432"/>
      <c r="E14" s="432"/>
      <c r="F14" s="432"/>
      <c r="G14" s="154"/>
    </row>
    <row r="15" spans="1:8" s="70" customFormat="1" ht="43.5" customHeight="1" x14ac:dyDescent="0.25">
      <c r="A15" s="432"/>
      <c r="B15" s="432"/>
      <c r="C15" s="432"/>
      <c r="D15" s="432"/>
      <c r="E15" s="432"/>
      <c r="F15" s="432"/>
      <c r="G15" s="154"/>
    </row>
    <row r="16" spans="1:8" s="70" customFormat="1" ht="49.5" customHeight="1" x14ac:dyDescent="0.25">
      <c r="A16" s="432"/>
      <c r="B16" s="432"/>
      <c r="C16" s="432"/>
      <c r="D16" s="432"/>
      <c r="E16" s="432"/>
      <c r="F16" s="432"/>
      <c r="G16" s="154"/>
    </row>
    <row r="17" spans="1:7" s="80" customFormat="1" ht="51" customHeight="1" x14ac:dyDescent="0.25">
      <c r="A17" s="431" t="s">
        <v>72</v>
      </c>
      <c r="B17" s="431"/>
      <c r="C17" s="431"/>
      <c r="D17" s="431"/>
      <c r="E17" s="431"/>
      <c r="F17" s="431"/>
      <c r="G17" s="175"/>
    </row>
    <row r="18" spans="1:7" s="80" customFormat="1" ht="51" customHeight="1" x14ac:dyDescent="0.25">
      <c r="A18" s="432"/>
      <c r="B18" s="432"/>
      <c r="C18" s="432"/>
      <c r="D18" s="432"/>
      <c r="E18" s="432"/>
      <c r="F18" s="432"/>
      <c r="G18" s="175"/>
    </row>
    <row r="19" spans="1:7" s="80" customFormat="1" ht="51" customHeight="1" x14ac:dyDescent="0.25">
      <c r="A19" s="432"/>
      <c r="B19" s="432"/>
      <c r="C19" s="432"/>
      <c r="D19" s="432"/>
      <c r="E19" s="432"/>
      <c r="F19" s="432"/>
      <c r="G19" s="175"/>
    </row>
    <row r="20" spans="1:7" s="80" customFormat="1" ht="51" customHeight="1" x14ac:dyDescent="0.25">
      <c r="A20" s="432"/>
      <c r="B20" s="432"/>
      <c r="C20" s="432"/>
      <c r="D20" s="432"/>
      <c r="E20" s="432"/>
      <c r="F20" s="432"/>
      <c r="G20" s="175"/>
    </row>
    <row r="21" spans="1:7" s="80" customFormat="1" ht="51" customHeight="1" x14ac:dyDescent="0.25">
      <c r="A21" s="432"/>
      <c r="B21" s="432"/>
      <c r="C21" s="432"/>
      <c r="D21" s="432"/>
      <c r="E21" s="432"/>
      <c r="F21" s="432"/>
      <c r="G21" s="175"/>
    </row>
    <row r="22" spans="1:7" s="80" customFormat="1" ht="57" customHeight="1" x14ac:dyDescent="0.25">
      <c r="A22" s="432"/>
      <c r="B22" s="432"/>
      <c r="C22" s="432"/>
      <c r="D22" s="432"/>
      <c r="E22" s="432"/>
      <c r="F22" s="432"/>
      <c r="G22" s="175"/>
    </row>
    <row r="23" spans="1:7" s="70" customFormat="1" ht="9.75" customHeight="1" x14ac:dyDescent="0.25">
      <c r="A23" s="55"/>
      <c r="B23" s="61"/>
      <c r="C23" s="52"/>
      <c r="D23" s="53"/>
      <c r="E23" s="52"/>
      <c r="F23" s="52"/>
      <c r="G23" s="154"/>
    </row>
    <row r="24" spans="1:7" s="70" customFormat="1" ht="268.5" thickBot="1" x14ac:dyDescent="0.3">
      <c r="A24" s="27" t="s">
        <v>27</v>
      </c>
      <c r="B24" s="58" t="s">
        <v>502</v>
      </c>
      <c r="C24" s="152"/>
      <c r="D24" s="25"/>
      <c r="E24" s="208"/>
      <c r="G24" s="154"/>
    </row>
    <row r="25" spans="1:7" s="70" customFormat="1" ht="20.25" customHeight="1" thickBot="1" x14ac:dyDescent="0.3">
      <c r="A25" s="23"/>
      <c r="B25" s="22" t="s">
        <v>227</v>
      </c>
      <c r="C25" s="29">
        <v>950</v>
      </c>
      <c r="D25" s="21" t="s">
        <v>15</v>
      </c>
      <c r="E25" s="41">
        <v>0</v>
      </c>
      <c r="F25" s="20">
        <f t="shared" ref="F25:F26" si="0">C25*E25</f>
        <v>0</v>
      </c>
      <c r="G25" s="154"/>
    </row>
    <row r="26" spans="1:7" s="70" customFormat="1" ht="20.25" customHeight="1" thickBot="1" x14ac:dyDescent="0.3">
      <c r="A26" s="23"/>
      <c r="B26" s="22" t="s">
        <v>200</v>
      </c>
      <c r="C26" s="29">
        <v>340</v>
      </c>
      <c r="D26" s="21" t="s">
        <v>15</v>
      </c>
      <c r="E26" s="41">
        <v>0</v>
      </c>
      <c r="F26" s="20">
        <f t="shared" si="0"/>
        <v>0</v>
      </c>
      <c r="G26" s="154"/>
    </row>
    <row r="27" spans="1:7" s="70" customFormat="1" ht="20.25" customHeight="1" thickBot="1" x14ac:dyDescent="0.3">
      <c r="A27" s="23"/>
      <c r="B27" s="22" t="s">
        <v>265</v>
      </c>
      <c r="C27" s="29">
        <v>85</v>
      </c>
      <c r="D27" s="21" t="s">
        <v>15</v>
      </c>
      <c r="E27" s="41">
        <v>0</v>
      </c>
      <c r="F27" s="20">
        <f>C27*E27</f>
        <v>0</v>
      </c>
      <c r="G27" s="154"/>
    </row>
    <row r="28" spans="1:7" s="70" customFormat="1" ht="20.25" customHeight="1" thickBot="1" x14ac:dyDescent="0.3">
      <c r="A28" s="23"/>
      <c r="B28" s="22" t="s">
        <v>199</v>
      </c>
      <c r="C28" s="29">
        <v>340</v>
      </c>
      <c r="D28" s="21" t="s">
        <v>15</v>
      </c>
      <c r="E28" s="41">
        <v>0</v>
      </c>
      <c r="F28" s="20">
        <f t="shared" ref="F28" si="1">C28*E28</f>
        <v>0</v>
      </c>
      <c r="G28" s="154"/>
    </row>
    <row r="29" spans="1:7" s="70" customFormat="1" x14ac:dyDescent="0.25">
      <c r="A29" s="55"/>
      <c r="B29" s="61"/>
      <c r="C29" s="52"/>
      <c r="D29" s="53"/>
      <c r="E29" s="209"/>
      <c r="F29" s="52"/>
      <c r="G29" s="154"/>
    </row>
    <row r="30" spans="1:7" s="149" customFormat="1" ht="64.5" thickBot="1" x14ac:dyDescent="0.3">
      <c r="A30" s="98" t="s">
        <v>26</v>
      </c>
      <c r="B30" s="104" t="s">
        <v>228</v>
      </c>
      <c r="C30" s="99"/>
      <c r="D30" s="125"/>
      <c r="E30" s="210"/>
      <c r="F30" s="126"/>
      <c r="G30" s="176"/>
    </row>
    <row r="31" spans="1:7" s="149" customFormat="1" ht="19.5" customHeight="1" thickBot="1" x14ac:dyDescent="0.3">
      <c r="A31" s="100"/>
      <c r="B31" s="101" t="s">
        <v>229</v>
      </c>
      <c r="C31" s="288">
        <v>4738</v>
      </c>
      <c r="D31" s="102" t="s">
        <v>15</v>
      </c>
      <c r="E31" s="186">
        <v>0</v>
      </c>
      <c r="F31" s="103">
        <f>C31*E31</f>
        <v>0</v>
      </c>
      <c r="G31" s="176"/>
    </row>
    <row r="32" spans="1:7" s="149" customFormat="1" ht="19.5" customHeight="1" thickBot="1" x14ac:dyDescent="0.3">
      <c r="A32" s="100"/>
      <c r="B32" s="101" t="s">
        <v>230</v>
      </c>
      <c r="C32" s="288">
        <v>4738</v>
      </c>
      <c r="D32" s="102" t="s">
        <v>15</v>
      </c>
      <c r="E32" s="186">
        <v>0</v>
      </c>
      <c r="F32" s="103">
        <f>C32*E32</f>
        <v>0</v>
      </c>
      <c r="G32" s="176"/>
    </row>
    <row r="33" spans="1:7" s="149" customFormat="1" x14ac:dyDescent="0.25">
      <c r="A33" s="110"/>
      <c r="B33" s="150"/>
      <c r="C33" s="285"/>
      <c r="D33" s="113"/>
      <c r="E33" s="211"/>
      <c r="F33" s="112"/>
      <c r="G33" s="176"/>
    </row>
    <row r="34" spans="1:7" s="70" customFormat="1" ht="39" thickBot="1" x14ac:dyDescent="0.3">
      <c r="A34" s="27" t="s">
        <v>24</v>
      </c>
      <c r="B34" s="58" t="s">
        <v>201</v>
      </c>
      <c r="C34" s="115"/>
      <c r="D34" s="25"/>
      <c r="E34" s="196"/>
      <c r="F34" s="24"/>
      <c r="G34" s="154"/>
    </row>
    <row r="35" spans="1:7" s="70" customFormat="1" ht="21" customHeight="1" thickBot="1" x14ac:dyDescent="0.3">
      <c r="A35" s="23"/>
      <c r="B35" s="22"/>
      <c r="C35" s="29">
        <v>4738</v>
      </c>
      <c r="D35" s="21" t="s">
        <v>15</v>
      </c>
      <c r="E35" s="41">
        <v>0</v>
      </c>
      <c r="F35" s="20">
        <f>C35*E35</f>
        <v>0</v>
      </c>
      <c r="G35" s="168"/>
    </row>
    <row r="36" spans="1:7" s="70" customFormat="1" x14ac:dyDescent="0.25">
      <c r="A36" s="55"/>
      <c r="B36" s="61"/>
      <c r="C36" s="286"/>
      <c r="D36" s="53"/>
      <c r="E36" s="209"/>
      <c r="F36" s="52"/>
      <c r="G36" s="154"/>
    </row>
    <row r="37" spans="1:7" s="70" customFormat="1" ht="90" thickBot="1" x14ac:dyDescent="0.3">
      <c r="A37" s="27" t="s">
        <v>23</v>
      </c>
      <c r="B37" s="58" t="s">
        <v>358</v>
      </c>
      <c r="C37" s="287"/>
      <c r="D37" s="25"/>
      <c r="E37" s="196"/>
      <c r="F37" s="24"/>
      <c r="G37" s="154"/>
    </row>
    <row r="38" spans="1:7" s="70" customFormat="1" ht="21" customHeight="1" thickBot="1" x14ac:dyDescent="0.3">
      <c r="A38" s="23"/>
      <c r="B38" s="22" t="s">
        <v>202</v>
      </c>
      <c r="C38" s="29">
        <v>2000</v>
      </c>
      <c r="D38" s="21" t="s">
        <v>15</v>
      </c>
      <c r="E38" s="41">
        <v>0</v>
      </c>
      <c r="F38" s="20">
        <f>C38*E38</f>
        <v>0</v>
      </c>
      <c r="G38" s="154"/>
    </row>
    <row r="39" spans="1:7" s="70" customFormat="1" ht="21" customHeight="1" thickBot="1" x14ac:dyDescent="0.3">
      <c r="A39" s="23"/>
      <c r="B39" s="22" t="s">
        <v>203</v>
      </c>
      <c r="C39" s="29">
        <v>2000</v>
      </c>
      <c r="D39" s="21" t="s">
        <v>15</v>
      </c>
      <c r="E39" s="41">
        <v>0</v>
      </c>
      <c r="F39" s="20">
        <f>C39*E39</f>
        <v>0</v>
      </c>
      <c r="G39" s="154"/>
    </row>
    <row r="40" spans="1:7" s="70" customFormat="1" ht="21" customHeight="1" thickBot="1" x14ac:dyDescent="0.3">
      <c r="A40" s="23"/>
      <c r="B40" s="22" t="s">
        <v>204</v>
      </c>
      <c r="C40" s="29">
        <v>670</v>
      </c>
      <c r="D40" s="21" t="s">
        <v>15</v>
      </c>
      <c r="E40" s="41">
        <v>0</v>
      </c>
      <c r="F40" s="20">
        <f>C40*E40</f>
        <v>0</v>
      </c>
      <c r="G40" s="154"/>
    </row>
    <row r="41" spans="1:7" s="70" customFormat="1" ht="12.75" customHeight="1" x14ac:dyDescent="0.25">
      <c r="A41" s="18"/>
      <c r="B41" s="18"/>
      <c r="C41" s="18"/>
      <c r="D41" s="18"/>
      <c r="E41" s="203"/>
      <c r="F41" s="18"/>
      <c r="G41" s="154"/>
    </row>
    <row r="42" spans="1:7" s="70" customFormat="1" ht="12.75" customHeight="1" x14ac:dyDescent="0.25">
      <c r="A42" s="18"/>
      <c r="B42" s="18"/>
      <c r="C42" s="18"/>
      <c r="D42" s="18"/>
      <c r="E42" s="203"/>
      <c r="F42" s="18"/>
      <c r="G42" s="154"/>
    </row>
    <row r="43" spans="1:7" s="70" customFormat="1" ht="128.25" thickBot="1" x14ac:dyDescent="0.3">
      <c r="A43" s="27" t="s">
        <v>21</v>
      </c>
      <c r="B43" s="58" t="s">
        <v>354</v>
      </c>
      <c r="C43" s="78"/>
      <c r="D43" s="25"/>
      <c r="E43" s="196"/>
      <c r="F43" s="24"/>
      <c r="G43" s="154"/>
    </row>
    <row r="44" spans="1:7" s="70" customFormat="1" ht="21" customHeight="1" thickBot="1" x14ac:dyDescent="0.3">
      <c r="A44" s="23"/>
      <c r="B44" s="22"/>
      <c r="C44" s="29">
        <v>85</v>
      </c>
      <c r="D44" s="21" t="s">
        <v>38</v>
      </c>
      <c r="E44" s="41">
        <v>0</v>
      </c>
      <c r="F44" s="20">
        <f>C44*E44</f>
        <v>0</v>
      </c>
      <c r="G44" s="154"/>
    </row>
    <row r="45" spans="1:7" s="70" customFormat="1" ht="12.75" customHeight="1" x14ac:dyDescent="0.25">
      <c r="A45" s="18"/>
      <c r="B45" s="18"/>
      <c r="C45" s="18"/>
      <c r="D45" s="18"/>
      <c r="E45" s="203"/>
      <c r="F45" s="18"/>
      <c r="G45" s="154"/>
    </row>
    <row r="46" spans="1:7" s="70" customFormat="1" ht="108" customHeight="1" thickBot="1" x14ac:dyDescent="0.3">
      <c r="A46" s="27" t="s">
        <v>19</v>
      </c>
      <c r="B46" s="86" t="s">
        <v>356</v>
      </c>
      <c r="C46" s="78"/>
      <c r="D46" s="25"/>
      <c r="E46" s="196"/>
      <c r="F46" s="24"/>
      <c r="G46" s="154"/>
    </row>
    <row r="47" spans="1:7" s="70" customFormat="1" ht="21" customHeight="1" thickBot="1" x14ac:dyDescent="0.3">
      <c r="A47" s="23"/>
      <c r="B47" s="22" t="s">
        <v>355</v>
      </c>
      <c r="C47" s="29">
        <v>45</v>
      </c>
      <c r="D47" s="21" t="s">
        <v>36</v>
      </c>
      <c r="E47" s="41">
        <v>0</v>
      </c>
      <c r="F47" s="20">
        <f>C47*E47</f>
        <v>0</v>
      </c>
      <c r="G47" s="154"/>
    </row>
    <row r="48" spans="1:7" s="70" customFormat="1" ht="12.75" customHeight="1" x14ac:dyDescent="0.25">
      <c r="A48" s="18"/>
      <c r="B48" s="18"/>
      <c r="C48" s="18"/>
      <c r="D48" s="18"/>
      <c r="E48" s="203"/>
      <c r="F48" s="18"/>
      <c r="G48" s="154"/>
    </row>
    <row r="49" spans="1:7" s="70" customFormat="1" ht="64.5" thickBot="1" x14ac:dyDescent="0.3">
      <c r="A49" s="27" t="s">
        <v>17</v>
      </c>
      <c r="B49" s="86" t="s">
        <v>361</v>
      </c>
      <c r="C49" s="78"/>
      <c r="D49" s="25"/>
      <c r="E49" s="196"/>
      <c r="F49" s="24"/>
      <c r="G49" s="154"/>
    </row>
    <row r="50" spans="1:7" s="70" customFormat="1" ht="21" customHeight="1" thickBot="1" x14ac:dyDescent="0.3">
      <c r="A50" s="23"/>
      <c r="B50" s="22" t="s">
        <v>359</v>
      </c>
      <c r="C50" s="29">
        <v>6.6</v>
      </c>
      <c r="D50" s="21" t="s">
        <v>36</v>
      </c>
      <c r="E50" s="41">
        <v>0</v>
      </c>
      <c r="F50" s="20">
        <f>C50*E50</f>
        <v>0</v>
      </c>
      <c r="G50" s="154"/>
    </row>
    <row r="51" spans="1:7" s="70" customFormat="1" ht="21" customHeight="1" thickBot="1" x14ac:dyDescent="0.3">
      <c r="A51" s="63"/>
      <c r="B51" s="22" t="s">
        <v>360</v>
      </c>
      <c r="C51" s="190">
        <v>6.6</v>
      </c>
      <c r="D51" s="191" t="s">
        <v>36</v>
      </c>
      <c r="E51" s="239">
        <v>0</v>
      </c>
      <c r="F51" s="20">
        <f>C51*E51</f>
        <v>0</v>
      </c>
      <c r="G51" s="154"/>
    </row>
    <row r="52" spans="1:7" s="70" customFormat="1" ht="12.75" customHeight="1" x14ac:dyDescent="0.25">
      <c r="A52" s="18"/>
      <c r="B52" s="18"/>
      <c r="C52" s="18"/>
      <c r="D52" s="18"/>
      <c r="E52" s="203"/>
      <c r="F52" s="18"/>
      <c r="G52" s="154"/>
    </row>
    <row r="53" spans="1:7" s="70" customFormat="1" ht="179.25" thickBot="1" x14ac:dyDescent="0.3">
      <c r="A53" s="27" t="s">
        <v>14</v>
      </c>
      <c r="B53" s="86" t="s">
        <v>512</v>
      </c>
      <c r="C53" s="78"/>
      <c r="D53" s="25"/>
      <c r="E53" s="196"/>
      <c r="F53" s="24"/>
      <c r="G53" s="154"/>
    </row>
    <row r="54" spans="1:7" s="70" customFormat="1" ht="21" customHeight="1" thickBot="1" x14ac:dyDescent="0.3">
      <c r="A54" s="23"/>
      <c r="B54" s="22"/>
      <c r="C54" s="29">
        <v>2711</v>
      </c>
      <c r="D54" s="21" t="s">
        <v>15</v>
      </c>
      <c r="E54" s="41">
        <v>0</v>
      </c>
      <c r="F54" s="20">
        <f>C54*E54</f>
        <v>0</v>
      </c>
      <c r="G54" s="162"/>
    </row>
    <row r="55" spans="1:7" s="70" customFormat="1" ht="12.75" customHeight="1" x14ac:dyDescent="0.25">
      <c r="A55" s="18"/>
      <c r="B55" s="18"/>
      <c r="C55" s="18"/>
      <c r="D55" s="18"/>
      <c r="E55" s="203"/>
      <c r="F55" s="18"/>
      <c r="G55" s="154"/>
    </row>
    <row r="56" spans="1:7" ht="166.5" thickBot="1" x14ac:dyDescent="0.3">
      <c r="A56" s="27" t="s">
        <v>45</v>
      </c>
      <c r="B56" s="77" t="s">
        <v>357</v>
      </c>
      <c r="C56" s="26"/>
      <c r="D56" s="25"/>
      <c r="E56" s="196"/>
      <c r="F56" s="24"/>
    </row>
    <row r="57" spans="1:7" ht="21" customHeight="1" thickBot="1" x14ac:dyDescent="0.3">
      <c r="A57" s="23"/>
      <c r="B57" s="22" t="s">
        <v>353</v>
      </c>
      <c r="C57" s="29">
        <v>181</v>
      </c>
      <c r="D57" s="21" t="s">
        <v>15</v>
      </c>
      <c r="E57" s="41">
        <v>0</v>
      </c>
      <c r="F57" s="20">
        <f>C57*E57</f>
        <v>0</v>
      </c>
    </row>
    <row r="58" spans="1:7" ht="13.5" customHeight="1" x14ac:dyDescent="0.25">
      <c r="A58" s="18"/>
      <c r="B58" s="39"/>
      <c r="C58" s="38"/>
      <c r="D58" s="38"/>
      <c r="E58" s="200"/>
      <c r="F58" s="38"/>
    </row>
    <row r="59" spans="1:7" ht="77.25" thickBot="1" x14ac:dyDescent="0.3">
      <c r="A59" s="27" t="s">
        <v>44</v>
      </c>
      <c r="B59" s="77" t="s">
        <v>239</v>
      </c>
      <c r="C59" s="26"/>
      <c r="D59" s="25"/>
      <c r="E59" s="196"/>
      <c r="F59" s="24"/>
    </row>
    <row r="60" spans="1:7" ht="21" customHeight="1" thickBot="1" x14ac:dyDescent="0.3">
      <c r="A60" s="23"/>
      <c r="B60" s="72"/>
      <c r="C60" s="29">
        <v>150</v>
      </c>
      <c r="D60" s="21" t="s">
        <v>18</v>
      </c>
      <c r="E60" s="41">
        <v>0</v>
      </c>
      <c r="F60" s="20">
        <f>C60*E60</f>
        <v>0</v>
      </c>
    </row>
    <row r="61" spans="1:7" ht="21" customHeight="1" thickBot="1" x14ac:dyDescent="0.3">
      <c r="A61" s="63"/>
      <c r="B61" s="380"/>
      <c r="C61" s="190"/>
      <c r="D61" s="191"/>
      <c r="E61" s="196"/>
      <c r="F61" s="190"/>
    </row>
    <row r="62" spans="1:7" ht="77.25" thickBot="1" x14ac:dyDescent="0.3">
      <c r="A62" s="63" t="s">
        <v>43</v>
      </c>
      <c r="B62" s="284" t="s">
        <v>510</v>
      </c>
      <c r="C62" s="29">
        <v>582</v>
      </c>
      <c r="D62" s="191" t="s">
        <v>37</v>
      </c>
      <c r="E62" s="41">
        <v>0</v>
      </c>
      <c r="F62" s="20">
        <f>C62*E62</f>
        <v>0</v>
      </c>
    </row>
    <row r="63" spans="1:7" ht="13.5" customHeight="1" x14ac:dyDescent="0.25">
      <c r="A63" s="18"/>
      <c r="B63" s="39"/>
      <c r="C63" s="38"/>
      <c r="D63" s="38"/>
      <c r="E63" s="200"/>
      <c r="F63" s="38"/>
    </row>
    <row r="64" spans="1:7" ht="26.25" thickBot="1" x14ac:dyDescent="0.3">
      <c r="A64" s="27" t="s">
        <v>42</v>
      </c>
      <c r="B64" s="58" t="s">
        <v>240</v>
      </c>
      <c r="C64" s="26"/>
      <c r="D64" s="25"/>
      <c r="E64" s="196"/>
      <c r="F64" s="24"/>
    </row>
    <row r="65" spans="1:7" ht="21" customHeight="1" thickBot="1" x14ac:dyDescent="0.3">
      <c r="A65" s="23"/>
      <c r="B65" s="72" t="s">
        <v>71</v>
      </c>
      <c r="C65" s="29">
        <v>50</v>
      </c>
      <c r="D65" s="21" t="s">
        <v>18</v>
      </c>
      <c r="E65" s="41">
        <v>0</v>
      </c>
      <c r="F65" s="20">
        <f>C65*E65</f>
        <v>0</v>
      </c>
    </row>
    <row r="66" spans="1:7" ht="21" customHeight="1" thickBot="1" x14ac:dyDescent="0.3">
      <c r="A66" s="23"/>
      <c r="B66" s="72" t="s">
        <v>70</v>
      </c>
      <c r="C66" s="29">
        <v>60</v>
      </c>
      <c r="D66" s="21" t="s">
        <v>18</v>
      </c>
      <c r="E66" s="41">
        <v>0</v>
      </c>
      <c r="F66" s="20">
        <f>C66*E66</f>
        <v>0</v>
      </c>
    </row>
    <row r="67" spans="1:7" ht="21" customHeight="1" thickBot="1" x14ac:dyDescent="0.3">
      <c r="A67" s="23"/>
      <c r="B67" s="72" t="s">
        <v>69</v>
      </c>
      <c r="C67" s="29">
        <v>50</v>
      </c>
      <c r="D67" s="21" t="s">
        <v>18</v>
      </c>
      <c r="E67" s="41">
        <v>0</v>
      </c>
      <c r="F67" s="20">
        <f>C67*E67</f>
        <v>0</v>
      </c>
    </row>
    <row r="68" spans="1:7" ht="13.5" customHeight="1" thickBot="1" x14ac:dyDescent="0.3">
      <c r="A68" s="18"/>
      <c r="B68" s="18"/>
      <c r="C68" s="18"/>
      <c r="D68" s="18"/>
      <c r="E68" s="203"/>
      <c r="F68" s="18"/>
    </row>
    <row r="69" spans="1:7" s="1" customFormat="1" ht="51.75" hidden="1" thickBot="1" x14ac:dyDescent="0.3">
      <c r="A69" s="27" t="s">
        <v>161</v>
      </c>
      <c r="B69" s="57" t="s">
        <v>244</v>
      </c>
      <c r="C69" s="26"/>
      <c r="D69" s="30"/>
      <c r="E69" s="201"/>
      <c r="F69" s="35"/>
      <c r="G69" s="155"/>
    </row>
    <row r="70" spans="1:7" s="1" customFormat="1" ht="21.75" hidden="1" customHeight="1" thickBot="1" x14ac:dyDescent="0.3">
      <c r="A70" s="74"/>
      <c r="B70" s="22"/>
      <c r="C70" s="73">
        <v>0.02</v>
      </c>
      <c r="D70" s="21"/>
      <c r="E70" s="198">
        <f>SUM(F23:F69)</f>
        <v>0</v>
      </c>
      <c r="F70" s="20">
        <f>C70*E70</f>
        <v>0</v>
      </c>
      <c r="G70" s="155"/>
    </row>
    <row r="71" spans="1:7" s="1" customFormat="1" hidden="1" x14ac:dyDescent="0.25">
      <c r="A71" s="18"/>
      <c r="B71" s="19"/>
      <c r="C71" s="19"/>
      <c r="D71" s="19"/>
      <c r="E71" s="202"/>
      <c r="F71" s="19"/>
      <c r="G71" s="155"/>
    </row>
    <row r="72" spans="1:7" ht="13.5" hidden="1" customHeight="1" thickBot="1" x14ac:dyDescent="0.3">
      <c r="A72" s="18"/>
      <c r="B72" s="18"/>
      <c r="C72" s="18"/>
      <c r="D72" s="18"/>
      <c r="E72" s="212"/>
      <c r="F72" s="18"/>
    </row>
    <row r="73" spans="1:7" ht="21" customHeight="1" thickBot="1" x14ac:dyDescent="0.3">
      <c r="A73" s="17" t="s">
        <v>67</v>
      </c>
      <c r="B73" s="47" t="s">
        <v>66</v>
      </c>
      <c r="C73" s="430" t="s">
        <v>12</v>
      </c>
      <c r="D73" s="422"/>
      <c r="E73" s="204"/>
      <c r="F73" s="56">
        <f>SUM(F23:F72)</f>
        <v>0</v>
      </c>
    </row>
    <row r="74" spans="1:7" s="1" customFormat="1" x14ac:dyDescent="0.25">
      <c r="A74" s="18"/>
      <c r="B74" s="19"/>
      <c r="C74" s="19"/>
      <c r="D74" s="19"/>
      <c r="E74" s="202"/>
      <c r="F74" s="19"/>
      <c r="G74" s="155"/>
    </row>
  </sheetData>
  <mergeCells count="3">
    <mergeCell ref="A6:F16"/>
    <mergeCell ref="A17:F22"/>
    <mergeCell ref="C73:D73"/>
  </mergeCells>
  <conditionalFormatting sqref="H6:H7">
    <cfRule type="cellIs" dxfId="319" priority="158" stopIfTrue="1" operator="greaterThan">
      <formula>0</formula>
    </cfRule>
  </conditionalFormatting>
  <conditionalFormatting sqref="F1:F23 F53 F64:F65521 F34:F36 F55 F28 F44 F47:F48 F50:F51">
    <cfRule type="cellIs" dxfId="318" priority="157" stopIfTrue="1" operator="equal">
      <formula>0</formula>
    </cfRule>
  </conditionalFormatting>
  <conditionalFormatting sqref="F72:F73 F69:F70">
    <cfRule type="cellIs" dxfId="317" priority="155" stopIfTrue="1" operator="equal">
      <formula>0</formula>
    </cfRule>
    <cfRule type="cellIs" dxfId="316" priority="156" stopIfTrue="1" operator="equal">
      <formula>0</formula>
    </cfRule>
  </conditionalFormatting>
  <conditionalFormatting sqref="E70">
    <cfRule type="cellIs" dxfId="315" priority="154" stopIfTrue="1" operator="equal">
      <formula>0</formula>
    </cfRule>
  </conditionalFormatting>
  <conditionalFormatting sqref="F46">
    <cfRule type="cellIs" dxfId="314" priority="150" stopIfTrue="1" operator="equal">
      <formula>0</formula>
    </cfRule>
  </conditionalFormatting>
  <conditionalFormatting sqref="F56 F58">
    <cfRule type="cellIs" dxfId="313" priority="146" stopIfTrue="1" operator="equal">
      <formula>0</formula>
    </cfRule>
  </conditionalFormatting>
  <conditionalFormatting sqref="F43 F45">
    <cfRule type="cellIs" dxfId="312" priority="141" stopIfTrue="1" operator="equal">
      <formula>0</formula>
    </cfRule>
  </conditionalFormatting>
  <conditionalFormatting sqref="F57">
    <cfRule type="cellIs" dxfId="311" priority="132" stopIfTrue="1" operator="equal">
      <formula>0</formula>
    </cfRule>
  </conditionalFormatting>
  <conditionalFormatting sqref="F29">
    <cfRule type="cellIs" dxfId="310" priority="124" stopIfTrue="1" operator="equal">
      <formula>0</formula>
    </cfRule>
  </conditionalFormatting>
  <conditionalFormatting sqref="F30:F31 F33">
    <cfRule type="cellIs" dxfId="309" priority="113" stopIfTrue="1" operator="equal">
      <formula>0</formula>
    </cfRule>
  </conditionalFormatting>
  <conditionalFormatting sqref="F32">
    <cfRule type="cellIs" dxfId="308" priority="112" stopIfTrue="1" operator="equal">
      <formula>0</formula>
    </cfRule>
  </conditionalFormatting>
  <conditionalFormatting sqref="F59 F63">
    <cfRule type="cellIs" dxfId="307" priority="87" stopIfTrue="1" operator="equal">
      <formula>0</formula>
    </cfRule>
  </conditionalFormatting>
  <conditionalFormatting sqref="F60:F62">
    <cfRule type="cellIs" dxfId="306" priority="86" stopIfTrue="1" operator="equal">
      <formula>0</formula>
    </cfRule>
  </conditionalFormatting>
  <conditionalFormatting sqref="F54">
    <cfRule type="cellIs" dxfId="305" priority="65" stopIfTrue="1" operator="equal">
      <formula>0</formula>
    </cfRule>
  </conditionalFormatting>
  <conditionalFormatting sqref="F37 F40:F41">
    <cfRule type="cellIs" dxfId="304" priority="55" stopIfTrue="1" operator="equal">
      <formula>0</formula>
    </cfRule>
  </conditionalFormatting>
  <conditionalFormatting sqref="F38">
    <cfRule type="cellIs" dxfId="303" priority="54" stopIfTrue="1" operator="equal">
      <formula>0</formula>
    </cfRule>
  </conditionalFormatting>
  <conditionalFormatting sqref="F42">
    <cfRule type="cellIs" dxfId="302" priority="42" stopIfTrue="1" operator="equal">
      <formula>0</formula>
    </cfRule>
  </conditionalFormatting>
  <conditionalFormatting sqref="F27">
    <cfRule type="cellIs" dxfId="301" priority="39" stopIfTrue="1" operator="equal">
      <formula>0</formula>
    </cfRule>
  </conditionalFormatting>
  <conditionalFormatting sqref="F25">
    <cfRule type="cellIs" dxfId="300" priority="38" stopIfTrue="1" operator="equal">
      <formula>0</formula>
    </cfRule>
  </conditionalFormatting>
  <conditionalFormatting sqref="F26">
    <cfRule type="cellIs" dxfId="299" priority="37" stopIfTrue="1" operator="equal">
      <formula>0</formula>
    </cfRule>
  </conditionalFormatting>
  <conditionalFormatting sqref="F39">
    <cfRule type="cellIs" dxfId="298" priority="32" stopIfTrue="1" operator="equal">
      <formula>0</formula>
    </cfRule>
  </conditionalFormatting>
  <conditionalFormatting sqref="F52">
    <cfRule type="cellIs" dxfId="297" priority="29" stopIfTrue="1" operator="equal">
      <formula>0</formula>
    </cfRule>
  </conditionalFormatting>
  <conditionalFormatting sqref="F49">
    <cfRule type="cellIs" dxfId="296" priority="28"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rowBreaks count="1" manualBreakCount="1">
    <brk id="22"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2"/>
  <sheetViews>
    <sheetView view="pageBreakPreview" zoomScaleNormal="100" zoomScaleSheetLayoutView="100" workbookViewId="0">
      <selection activeCell="E37" sqref="E37"/>
    </sheetView>
  </sheetViews>
  <sheetFormatPr defaultRowHeight="12.75" x14ac:dyDescent="0.2"/>
  <cols>
    <col min="1" max="1" width="7.85546875" style="55" bestFit="1" customWidth="1"/>
    <col min="2" max="2" width="53.140625" style="54" customWidth="1"/>
    <col min="3" max="3" width="9.42578125" style="52" customWidth="1"/>
    <col min="4" max="4" width="5.5703125" style="53" customWidth="1"/>
    <col min="5" max="5" width="12.28515625" style="52" customWidth="1"/>
    <col min="6" max="6" width="16.28515625" style="52" customWidth="1"/>
    <col min="7" max="16384" width="9.140625" style="36"/>
  </cols>
  <sheetData>
    <row r="1" spans="1:6" ht="13.5" customHeight="1" x14ac:dyDescent="0.2">
      <c r="A1" s="51" t="s">
        <v>33</v>
      </c>
      <c r="B1" s="51" t="s">
        <v>32</v>
      </c>
      <c r="C1" s="51" t="s">
        <v>31</v>
      </c>
      <c r="D1" s="51" t="s">
        <v>30</v>
      </c>
      <c r="E1" s="178" t="s">
        <v>29</v>
      </c>
      <c r="F1" s="50" t="s">
        <v>28</v>
      </c>
    </row>
    <row r="2" spans="1:6" ht="13.5" customHeight="1" x14ac:dyDescent="0.2">
      <c r="B2" s="61"/>
      <c r="E2" s="179"/>
    </row>
    <row r="3" spans="1:6" ht="18.75" customHeight="1" x14ac:dyDescent="0.2">
      <c r="A3" s="48" t="s">
        <v>75</v>
      </c>
      <c r="B3" s="47" t="s">
        <v>74</v>
      </c>
      <c r="C3" s="1"/>
      <c r="D3" s="1"/>
      <c r="E3" s="180"/>
      <c r="F3" s="1"/>
    </row>
    <row r="4" spans="1:6" ht="13.5" customHeight="1" x14ac:dyDescent="0.2">
      <c r="B4" s="61"/>
      <c r="E4" s="179"/>
    </row>
    <row r="5" spans="1:6" ht="13.5" customHeight="1" x14ac:dyDescent="0.2">
      <c r="A5" s="46" t="s">
        <v>98</v>
      </c>
      <c r="B5" s="61"/>
      <c r="E5" s="179"/>
    </row>
    <row r="6" spans="1:6" ht="13.5" customHeight="1" x14ac:dyDescent="0.2">
      <c r="A6" s="46" t="s">
        <v>97</v>
      </c>
      <c r="B6" s="61"/>
      <c r="E6" s="179"/>
    </row>
    <row r="7" spans="1:6" ht="13.5" customHeight="1" x14ac:dyDescent="0.2">
      <c r="A7" s="46" t="s">
        <v>96</v>
      </c>
      <c r="B7" s="61"/>
      <c r="E7" s="179"/>
    </row>
    <row r="8" spans="1:6" ht="13.5" customHeight="1" x14ac:dyDescent="0.2">
      <c r="A8" s="46" t="s">
        <v>95</v>
      </c>
      <c r="B8" s="61"/>
      <c r="E8" s="179"/>
    </row>
    <row r="9" spans="1:6" ht="13.5" customHeight="1" x14ac:dyDescent="0.2">
      <c r="A9" s="46" t="s">
        <v>94</v>
      </c>
      <c r="B9" s="61"/>
      <c r="E9" s="179"/>
    </row>
    <row r="10" spans="1:6" ht="13.5" customHeight="1" x14ac:dyDescent="0.2">
      <c r="A10" s="46" t="s">
        <v>93</v>
      </c>
      <c r="B10" s="61"/>
      <c r="E10" s="179"/>
    </row>
    <row r="11" spans="1:6" ht="13.5" customHeight="1" x14ac:dyDescent="0.2">
      <c r="A11" s="46" t="s">
        <v>92</v>
      </c>
      <c r="B11" s="61"/>
      <c r="E11" s="179"/>
    </row>
    <row r="12" spans="1:6" ht="13.5" customHeight="1" x14ac:dyDescent="0.2">
      <c r="A12" s="46" t="s">
        <v>91</v>
      </c>
      <c r="B12" s="61"/>
      <c r="E12" s="179"/>
    </row>
    <row r="13" spans="1:6" ht="13.5" customHeight="1" x14ac:dyDescent="0.2">
      <c r="A13" s="46" t="s">
        <v>90</v>
      </c>
      <c r="B13" s="61"/>
      <c r="E13" s="179"/>
    </row>
    <row r="14" spans="1:6" ht="13.5" customHeight="1" x14ac:dyDescent="0.2">
      <c r="A14" s="46" t="s">
        <v>89</v>
      </c>
      <c r="B14" s="61"/>
      <c r="E14" s="179"/>
    </row>
    <row r="15" spans="1:6" ht="13.5" customHeight="1" x14ac:dyDescent="0.2">
      <c r="A15" s="46" t="s">
        <v>88</v>
      </c>
      <c r="B15" s="61"/>
      <c r="E15" s="179"/>
    </row>
    <row r="16" spans="1:6" ht="13.5" customHeight="1" x14ac:dyDescent="0.2">
      <c r="A16" s="46" t="s">
        <v>87</v>
      </c>
      <c r="B16" s="61"/>
      <c r="E16" s="179"/>
    </row>
    <row r="17" spans="1:6" ht="13.5" customHeight="1" x14ac:dyDescent="0.2">
      <c r="A17" s="46" t="s">
        <v>86</v>
      </c>
      <c r="B17" s="61"/>
      <c r="E17" s="179"/>
    </row>
    <row r="18" spans="1:6" ht="13.5" customHeight="1" x14ac:dyDescent="0.2">
      <c r="A18" s="46" t="s">
        <v>85</v>
      </c>
      <c r="B18" s="61"/>
      <c r="E18" s="179"/>
    </row>
    <row r="19" spans="1:6" ht="13.5" customHeight="1" x14ac:dyDescent="0.2">
      <c r="A19" s="46" t="s">
        <v>84</v>
      </c>
      <c r="B19" s="61"/>
      <c r="E19" s="179"/>
    </row>
    <row r="20" spans="1:6" ht="13.5" customHeight="1" x14ac:dyDescent="0.2">
      <c r="A20" s="46" t="s">
        <v>83</v>
      </c>
      <c r="B20" s="61"/>
      <c r="E20" s="179"/>
    </row>
    <row r="21" spans="1:6" ht="13.5" customHeight="1" x14ac:dyDescent="0.2">
      <c r="A21" s="46" t="s">
        <v>82</v>
      </c>
      <c r="B21" s="61"/>
      <c r="E21" s="179"/>
    </row>
    <row r="22" spans="1:6" ht="13.5" customHeight="1" x14ac:dyDescent="0.2">
      <c r="A22" s="46" t="s">
        <v>81</v>
      </c>
      <c r="B22" s="61"/>
      <c r="E22" s="179"/>
    </row>
    <row r="23" spans="1:6" ht="13.5" customHeight="1" x14ac:dyDescent="0.2">
      <c r="A23" s="46" t="s">
        <v>80</v>
      </c>
      <c r="B23" s="61"/>
      <c r="E23" s="179"/>
    </row>
    <row r="24" spans="1:6" ht="13.5" customHeight="1" x14ac:dyDescent="0.2">
      <c r="A24" s="46" t="s">
        <v>79</v>
      </c>
      <c r="B24" s="61"/>
      <c r="E24" s="179"/>
    </row>
    <row r="25" spans="1:6" ht="13.5" customHeight="1" x14ac:dyDescent="0.2">
      <c r="A25" s="46" t="s">
        <v>78</v>
      </c>
      <c r="B25" s="61"/>
      <c r="E25" s="179"/>
    </row>
    <row r="26" spans="1:6" ht="13.5" customHeight="1" x14ac:dyDescent="0.2">
      <c r="A26" s="46" t="s">
        <v>77</v>
      </c>
      <c r="B26" s="61"/>
      <c r="E26" s="179"/>
    </row>
    <row r="27" spans="1:6" ht="13.5" customHeight="1" x14ac:dyDescent="0.2">
      <c r="B27" s="61"/>
      <c r="E27" s="179"/>
    </row>
    <row r="28" spans="1:6" ht="13.5" customHeight="1" x14ac:dyDescent="0.2">
      <c r="B28" s="62"/>
      <c r="E28" s="179"/>
    </row>
    <row r="29" spans="1:6" s="1" customFormat="1" ht="51" x14ac:dyDescent="0.2">
      <c r="A29" s="46"/>
      <c r="B29" s="84" t="s">
        <v>76</v>
      </c>
      <c r="C29" s="52"/>
      <c r="D29" s="53"/>
      <c r="E29" s="209"/>
      <c r="F29" s="52">
        <f>SUM(F1:F28)</f>
        <v>0</v>
      </c>
    </row>
    <row r="30" spans="1:6" ht="13.5" customHeight="1" x14ac:dyDescent="0.2">
      <c r="B30" s="61"/>
      <c r="E30" s="209"/>
    </row>
    <row r="31" spans="1:6" ht="13.5" customHeight="1" x14ac:dyDescent="0.2">
      <c r="B31" s="61"/>
      <c r="E31" s="209"/>
    </row>
    <row r="32" spans="1:6" ht="39.75" customHeight="1" thickBot="1" x14ac:dyDescent="0.25">
      <c r="A32" s="27" t="s">
        <v>27</v>
      </c>
      <c r="B32" s="86" t="s">
        <v>206</v>
      </c>
      <c r="C32" s="79"/>
      <c r="D32" s="83"/>
      <c r="E32" s="213"/>
      <c r="F32" s="82"/>
    </row>
    <row r="33" spans="1:6" ht="21" customHeight="1" thickBot="1" x14ac:dyDescent="0.25">
      <c r="A33" s="23"/>
      <c r="B33" s="22"/>
      <c r="C33" s="29">
        <v>2000</v>
      </c>
      <c r="D33" s="21" t="s">
        <v>15</v>
      </c>
      <c r="E33" s="41">
        <v>0</v>
      </c>
      <c r="F33" s="20">
        <f>C33*E33</f>
        <v>0</v>
      </c>
    </row>
    <row r="34" spans="1:6" ht="13.5" customHeight="1" x14ac:dyDescent="0.2">
      <c r="B34" s="61"/>
      <c r="E34" s="209"/>
    </row>
    <row r="35" spans="1:6" ht="51.75" thickBot="1" x14ac:dyDescent="0.25">
      <c r="A35" s="27" t="s">
        <v>26</v>
      </c>
      <c r="B35" s="86" t="s">
        <v>205</v>
      </c>
      <c r="C35" s="79"/>
      <c r="D35" s="83"/>
      <c r="E35" s="213"/>
      <c r="F35" s="82"/>
    </row>
    <row r="36" spans="1:6" ht="21" customHeight="1" thickBot="1" x14ac:dyDescent="0.25">
      <c r="A36" s="23"/>
      <c r="B36" s="22"/>
      <c r="C36" s="29">
        <v>150</v>
      </c>
      <c r="D36" s="21" t="s">
        <v>38</v>
      </c>
      <c r="E36" s="41">
        <v>0</v>
      </c>
      <c r="F36" s="20">
        <f>C36*E36</f>
        <v>0</v>
      </c>
    </row>
    <row r="37" spans="1:6" ht="13.5" customHeight="1" x14ac:dyDescent="0.2">
      <c r="B37" s="61"/>
      <c r="E37" s="209"/>
    </row>
    <row r="38" spans="1:6" ht="13.5" customHeight="1" thickBot="1" x14ac:dyDescent="0.25">
      <c r="B38" s="61"/>
      <c r="E38" s="209"/>
    </row>
    <row r="39" spans="1:6" ht="21" customHeight="1" thickBot="1" x14ac:dyDescent="0.25">
      <c r="A39" s="17" t="s">
        <v>75</v>
      </c>
      <c r="B39" s="47" t="s">
        <v>74</v>
      </c>
      <c r="C39" s="430" t="s">
        <v>12</v>
      </c>
      <c r="D39" s="422"/>
      <c r="E39" s="204"/>
      <c r="F39" s="15">
        <f>SUM(F28:F38)</f>
        <v>0</v>
      </c>
    </row>
    <row r="40" spans="1:6" ht="13.5" customHeight="1" x14ac:dyDescent="0.2">
      <c r="B40" s="61"/>
      <c r="E40" s="179"/>
    </row>
    <row r="41" spans="1:6" ht="13.5" customHeight="1" x14ac:dyDescent="0.2">
      <c r="B41" s="61"/>
    </row>
    <row r="42" spans="1:6" ht="13.5" customHeight="1" x14ac:dyDescent="0.2">
      <c r="B42" s="61"/>
    </row>
  </sheetData>
  <mergeCells count="1">
    <mergeCell ref="C39:D39"/>
  </mergeCells>
  <conditionalFormatting sqref="F1:F34 F38:F1048576">
    <cfRule type="cellIs" dxfId="295" priority="4" stopIfTrue="1" operator="equal">
      <formula>0</formula>
    </cfRule>
  </conditionalFormatting>
  <conditionalFormatting sqref="F29">
    <cfRule type="cellIs" dxfId="294" priority="3" stopIfTrue="1" operator="equal">
      <formula>0</formula>
    </cfRule>
  </conditionalFormatting>
  <conditionalFormatting sqref="F29">
    <cfRule type="cellIs" dxfId="293" priority="2" stopIfTrue="1" operator="equal">
      <formula>0</formula>
    </cfRule>
  </conditionalFormatting>
  <conditionalFormatting sqref="F35:F37">
    <cfRule type="cellIs" dxfId="292" priority="1" stopIfTrue="1" operator="equal">
      <formula>0</formula>
    </cfRule>
  </conditionalFormatting>
  <pageMargins left="0.70866141732283472" right="0.70866141732283472" top="0.74803149606299213" bottom="0.74803149606299213" header="0.31496062992125984" footer="0.31496062992125984"/>
  <pageSetup paperSize="9" scale="85" fitToHeight="0" orientation="portrait" r:id="rId1"/>
  <headerFooter>
    <oddHeader>&amp;F</oddHeader>
    <oddFoote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20</vt:i4>
      </vt:variant>
      <vt:variant>
        <vt:lpstr>Imenovani obsegi</vt:lpstr>
      </vt:variant>
      <vt:variant>
        <vt:i4>35</vt:i4>
      </vt:variant>
    </vt:vector>
  </HeadingPairs>
  <TitlesOfParts>
    <vt:vector size="55" baseType="lpstr">
      <vt:lpstr>Uvod v Projektantski popis</vt:lpstr>
      <vt:lpstr>Rekapitulacija GO del</vt:lpstr>
      <vt:lpstr>Pripravljalna in zaključna dela</vt:lpstr>
      <vt:lpstr>A0. Rušitvena dela</vt:lpstr>
      <vt:lpstr>A1. Zemeljska dela</vt:lpstr>
      <vt:lpstr>A2. Tesarska dela</vt:lpstr>
      <vt:lpstr>A3. Betonska dela</vt:lpstr>
      <vt:lpstr>A4. Zidarska dela</vt:lpstr>
      <vt:lpstr>A5. Gradbeni oder</vt:lpstr>
      <vt:lpstr>A6. Kanalizacija</vt:lpstr>
      <vt:lpstr>B1. Krovsko kleparska dela</vt:lpstr>
      <vt:lpstr>B2. Estrihi</vt:lpstr>
      <vt:lpstr>B3. Mizar. in Ključavnič. dela</vt:lpstr>
      <vt:lpstr>B4. PVC in ALU dela</vt:lpstr>
      <vt:lpstr>B5. Keramičarska dela</vt:lpstr>
      <vt:lpstr>B6. Tlakarska dela</vt:lpstr>
      <vt:lpstr>B7. Suhomontažna dela</vt:lpstr>
      <vt:lpstr>B8. Slikopleskarska dela</vt:lpstr>
      <vt:lpstr>B9. Fasada</vt:lpstr>
      <vt:lpstr>B10. Dvigalo</vt:lpstr>
      <vt:lpstr>'A0. Rušitvena dela'!Področje_tiskanja</vt:lpstr>
      <vt:lpstr>'A1. Zemeljska dela'!Področje_tiskanja</vt:lpstr>
      <vt:lpstr>'A2. Tesarska dela'!Področje_tiskanja</vt:lpstr>
      <vt:lpstr>'A3. Betonska dela'!Področje_tiskanja</vt:lpstr>
      <vt:lpstr>'A4. Zidarska dela'!Področje_tiskanja</vt:lpstr>
      <vt:lpstr>'A5. Gradbeni oder'!Področje_tiskanja</vt:lpstr>
      <vt:lpstr>'A6. Kanalizacija'!Področje_tiskanja</vt:lpstr>
      <vt:lpstr>'B1. Krovsko kleparska dela'!Področje_tiskanja</vt:lpstr>
      <vt:lpstr>'B10. Dvigalo'!Področje_tiskanja</vt:lpstr>
      <vt:lpstr>'B2. Estrihi'!Področje_tiskanja</vt:lpstr>
      <vt:lpstr>'B3. Mizar. in Ključavnič. dela'!Področje_tiskanja</vt:lpstr>
      <vt:lpstr>'B4. PVC in ALU dela'!Področje_tiskanja</vt:lpstr>
      <vt:lpstr>'B5. Keramičarska dela'!Področje_tiskanja</vt:lpstr>
      <vt:lpstr>'B6. Tlakarska dela'!Področje_tiskanja</vt:lpstr>
      <vt:lpstr>'B7. Suhomontažna dela'!Področje_tiskanja</vt:lpstr>
      <vt:lpstr>'B8. Slikopleskarska dela'!Področje_tiskanja</vt:lpstr>
      <vt:lpstr>'B9. Fasada'!Področje_tiskanja</vt:lpstr>
      <vt:lpstr>'Pripravljalna in zaključna dela'!Področje_tiskanja</vt:lpstr>
      <vt:lpstr>'Rekapitulacija GO del'!Področje_tiskanja</vt:lpstr>
      <vt:lpstr>'A0. Rušitvena dela'!Tiskanje_naslovov</vt:lpstr>
      <vt:lpstr>'A1. Zemeljska dela'!Tiskanje_naslovov</vt:lpstr>
      <vt:lpstr>'A2. Tesarska dela'!Tiskanje_naslovov</vt:lpstr>
      <vt:lpstr>'A3. Betonska dela'!Tiskanje_naslovov</vt:lpstr>
      <vt:lpstr>'A4. Zidarska dela'!Tiskanje_naslovov</vt:lpstr>
      <vt:lpstr>'A5. Gradbeni oder'!Tiskanje_naslovov</vt:lpstr>
      <vt:lpstr>'B1. Krovsko kleparska dela'!Tiskanje_naslovov</vt:lpstr>
      <vt:lpstr>'B2. Estrihi'!Tiskanje_naslovov</vt:lpstr>
      <vt:lpstr>'B3. Mizar. in Ključavnič. dela'!Tiskanje_naslovov</vt:lpstr>
      <vt:lpstr>'B4. PVC in ALU dela'!Tiskanje_naslovov</vt:lpstr>
      <vt:lpstr>'B5. Keramičarska dela'!Tiskanje_naslovov</vt:lpstr>
      <vt:lpstr>'B6. Tlakarska dela'!Tiskanje_naslovov</vt:lpstr>
      <vt:lpstr>'B7. Suhomontažna dela'!Tiskanje_naslovov</vt:lpstr>
      <vt:lpstr>'B8. Slikopleskarska dela'!Tiskanje_naslovov</vt:lpstr>
      <vt:lpstr>'B9. Fasada'!Tiskanje_naslovov</vt:lpstr>
      <vt:lpstr>'Pripravljalna in zaključna dela'!Tiskanje_naslovov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Poldinho</dc:creator>
  <cp:lastModifiedBy>PODGORSEK</cp:lastModifiedBy>
  <cp:lastPrinted>2022-08-17T12:47:39Z</cp:lastPrinted>
  <dcterms:created xsi:type="dcterms:W3CDTF">2017-01-04T22:50:42Z</dcterms:created>
  <dcterms:modified xsi:type="dcterms:W3CDTF">2022-08-17T13:17:20Z</dcterms:modified>
</cp:coreProperties>
</file>